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975" windowWidth="9720" windowHeight="7320" tabRatio="659" firstSheet="1" activeTab="4"/>
  </bookViews>
  <sheets>
    <sheet name="Gain|Losses" sheetId="1" state="hidden" r:id="rId1"/>
    <sheet name="Balance sheet" sheetId="2" r:id="rId2"/>
    <sheet name="Income statement" sheetId="3" r:id="rId3"/>
    <sheet name="Changes in equity" sheetId="4" r:id="rId4"/>
    <sheet name="Cash flow" sheetId="5" r:id="rId5"/>
  </sheets>
  <externalReferences>
    <externalReference r:id="rId8"/>
    <externalReference r:id="rId9"/>
    <externalReference r:id="rId10"/>
    <externalReference r:id="rId11"/>
  </externalReferences>
  <definedNames>
    <definedName name="_xlnm.Print_Area" localSheetId="1">'Balance sheet'!$A$1:$F$60</definedName>
    <definedName name="_xlnm.Print_Area" localSheetId="4">'Cash flow'!$A$1:$E$35</definedName>
    <definedName name="_xlnm.Print_Area" localSheetId="2">'Income statement'!$A$1:$I$43</definedName>
    <definedName name="_xlnm.Print_Titles" localSheetId="1">'Balance sheet'!$1:$4</definedName>
    <definedName name="_xlnm.Print_Titles" localSheetId="4">'Cash flow'!$1:$4</definedName>
    <definedName name="_xlnm.Print_Titles" localSheetId="3">'Changes in equity'!$1:$4</definedName>
    <definedName name="_xlnm.Print_Titles" localSheetId="2">'Income statement'!$1:$5</definedName>
    <definedName name="Z_3E7F3277_F3BD_11D6_B5C0_000476E6D1FC_.wvu.Rows" localSheetId="1" hidden="1">'Balance sheet'!$35:$35,'Balance sheet'!$54:$54,'Balance sheet'!#REF!</definedName>
    <definedName name="Z_3E7F3277_F3BD_11D6_B5C0_000476E6D1FC_.wvu.Rows" localSheetId="3" hidden="1">'Changes in equity'!$18:$18,'Changes in equity'!$11:$33</definedName>
    <definedName name="Z_3E7F3277_F3BD_11D6_B5C0_000476E6D1FC_.wvu.Rows" localSheetId="2" hidden="1">'Income statement'!#REF!</definedName>
  </definedNames>
  <calcPr fullCalcOnLoad="1"/>
</workbook>
</file>

<file path=xl/comments2.xml><?xml version="1.0" encoding="utf-8"?>
<comments xmlns="http://schemas.openxmlformats.org/spreadsheetml/2006/main">
  <authors>
    <author>Jennie Mak</author>
  </authors>
  <commentList>
    <comment ref="C23" authorId="0">
      <text>
        <r>
          <rPr>
            <sz val="8"/>
            <rFont val="Tahoma"/>
            <family val="0"/>
          </rPr>
          <t>goodwill on consolidation = 3k</t>
        </r>
      </text>
    </comment>
  </commentList>
</comments>
</file>

<file path=xl/sharedStrings.xml><?xml version="1.0" encoding="utf-8"?>
<sst xmlns="http://schemas.openxmlformats.org/spreadsheetml/2006/main" count="124" uniqueCount="93">
  <si>
    <t>Lingkaran Trans Kota Holdings Berhad</t>
  </si>
  <si>
    <t>(Incorporated in Malaysia)</t>
  </si>
  <si>
    <t>6 months</t>
  </si>
  <si>
    <t>Cumulative</t>
  </si>
  <si>
    <t>to date</t>
  </si>
  <si>
    <t>(RM'000)</t>
  </si>
  <si>
    <t>Revenue</t>
  </si>
  <si>
    <t>Taxation</t>
  </si>
  <si>
    <t>Condensed Consolidated Income Statements</t>
  </si>
  <si>
    <t>As at</t>
  </si>
  <si>
    <t>Inventories</t>
  </si>
  <si>
    <t>Reserves</t>
  </si>
  <si>
    <t>Capital</t>
  </si>
  <si>
    <t>Retained</t>
  </si>
  <si>
    <t>Profit</t>
  </si>
  <si>
    <t>Total</t>
  </si>
  <si>
    <t>Condensed Consolidated Statement of Recognised Gains and Losses</t>
  </si>
  <si>
    <t>Surplus / (deficit) on revaluation</t>
  </si>
  <si>
    <t>Others</t>
  </si>
  <si>
    <t>Net gains (losses) not recognised in the income statement</t>
  </si>
  <si>
    <t>Net Profit (Cumulative)</t>
  </si>
  <si>
    <t>Total recognised gains and losses</t>
  </si>
  <si>
    <t>Profit before taxation</t>
  </si>
  <si>
    <t>Share</t>
  </si>
  <si>
    <t>Premium</t>
  </si>
  <si>
    <t>Non-</t>
  </si>
  <si>
    <t>distributable</t>
  </si>
  <si>
    <t>Distributable</t>
  </si>
  <si>
    <t>Other investments</t>
  </si>
  <si>
    <t>Net profit for the period</t>
  </si>
  <si>
    <t>Other operating income</t>
  </si>
  <si>
    <t>Profit from operations</t>
  </si>
  <si>
    <t>Current assets</t>
  </si>
  <si>
    <t>Current liabilities</t>
  </si>
  <si>
    <t>Short term borrowings</t>
  </si>
  <si>
    <t>Net current assets</t>
  </si>
  <si>
    <t>Share capital</t>
  </si>
  <si>
    <t>Long term liabilities</t>
  </si>
  <si>
    <t>Deferred taxation</t>
  </si>
  <si>
    <t>Deferred income</t>
  </si>
  <si>
    <t>Joint venture companies</t>
  </si>
  <si>
    <t>Associated company</t>
  </si>
  <si>
    <t>Sundry receivables and prepayments</t>
  </si>
  <si>
    <t>Deposits with licensed financial institutions</t>
  </si>
  <si>
    <t>Cash and bank balances</t>
  </si>
  <si>
    <t>Trade payables</t>
  </si>
  <si>
    <t>Sundry payables</t>
  </si>
  <si>
    <t>Provision for land acquisition costs</t>
  </si>
  <si>
    <t>Amount due to a joint venture company</t>
  </si>
  <si>
    <t>Share premium</t>
  </si>
  <si>
    <t>Retained profit</t>
  </si>
  <si>
    <t>RM'000</t>
  </si>
  <si>
    <t>Condensed Consolidated Statement of Changes in Equity</t>
  </si>
  <si>
    <t>Dividend</t>
  </si>
  <si>
    <t>Finance costs, net</t>
  </si>
  <si>
    <t>Expenses</t>
  </si>
  <si>
    <t>At 1 April 2002</t>
  </si>
  <si>
    <t>Basic earnings per share (sen)</t>
  </si>
  <si>
    <t>Diluted earnings per share (sen)</t>
  </si>
  <si>
    <t>Exercise of Employees Share Option</t>
  </si>
  <si>
    <t>Condensed Consolidated Balance Sheets</t>
  </si>
  <si>
    <t>Net cash outflow from financing activities</t>
  </si>
  <si>
    <t>Highway development expenditure</t>
  </si>
  <si>
    <t>31 December 2002</t>
  </si>
  <si>
    <t>Share of profits/(losses) of joint venture co.</t>
  </si>
  <si>
    <t>31 March 2003</t>
  </si>
  <si>
    <t>Net cash inflow from operating activities</t>
  </si>
  <si>
    <t>Less : security deposit placed as collateral</t>
  </si>
  <si>
    <t xml:space="preserve">Cash and cash equivalents at 1 April </t>
  </si>
  <si>
    <t>Share of profits of associate company</t>
  </si>
  <si>
    <t>Heavy repair expenditure</t>
  </si>
  <si>
    <t>Year-To-Date</t>
  </si>
  <si>
    <t>Current Quarter</t>
  </si>
  <si>
    <t>At 1 April 2003</t>
  </si>
  <si>
    <t>Issue of Share Capital</t>
  </si>
  <si>
    <t>Expenditure incurred in relation</t>
  </si>
  <si>
    <t>Property, plant and equipment</t>
  </si>
  <si>
    <t>Dividend payable</t>
  </si>
  <si>
    <t>Balance as per Balance Sheet</t>
  </si>
  <si>
    <t>Shareholders' funds</t>
  </si>
  <si>
    <t>Condensed Consolidated Cash Flow Statements</t>
  </si>
  <si>
    <t>Net decrease in cash and cash equivalents</t>
  </si>
  <si>
    <t>As At 31 December 2003</t>
  </si>
  <si>
    <t>31 December 2003</t>
  </si>
  <si>
    <t>For The Period Ended 31 December 2003</t>
  </si>
  <si>
    <t>At 31 December 2003</t>
  </si>
  <si>
    <t>9 months ended 31 December 2002</t>
  </si>
  <si>
    <t>9 months ended 31 December  2003</t>
  </si>
  <si>
    <t>At 31 December 2002</t>
  </si>
  <si>
    <t>Net cash outflow from investing activities</t>
  </si>
  <si>
    <t>Cash and cash equivalents at 31 December</t>
  </si>
  <si>
    <t>to issuance of Shares</t>
  </si>
  <si>
    <t>9 months ended</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</si>
</sst>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409]dddd\,\ mmmm\ dd\,\ yyyy"/>
    <numFmt numFmtId="171" formatCode="_(* #,##0.0_);_(* \(#,##0.0\);_(* &quot;-&quot;_);_(@_)"/>
    <numFmt numFmtId="172" formatCode="_(* #,##0.00_);_(* \(#,##0.00\);_(* &quot;-&quot;_);_(@_)"/>
    <numFmt numFmtId="173" formatCode="0.00_);\(0.00\)"/>
    <numFmt numFmtId="174" formatCode="0.0%"/>
    <numFmt numFmtId="175" formatCode="0_);\(0\)"/>
    <numFmt numFmtId="176" formatCode="_(* #,##0_);_(* \(#,##0\);_(* &quot;-&quot;??_);_(@_)"/>
    <numFmt numFmtId="177" formatCode="0.000%"/>
    <numFmt numFmtId="178" formatCode="#,##0.0000_);[Red]\(#,##0.0000\)"/>
    <numFmt numFmtId="179" formatCode="#,##0.000_);[Red]\(#,##0.000\)"/>
    <numFmt numFmtId="180" formatCode="0.00_)"/>
    <numFmt numFmtId="181" formatCode="d/mm/yy"/>
    <numFmt numFmtId="182" formatCode="_(* #,##0.0_);_(* \(#,##0.0\);_(* &quot;-&quot;?_);_(@_)"/>
    <numFmt numFmtId="183" formatCode="_(* #,##0.00_);_(* \(#,##0.00\);_(* &quot;-&quot;?_);_(@_)"/>
    <numFmt numFmtId="184" formatCode="_(* #,##0_);_(* \(#,##0\);_(* &quot;-&quot;?_);_(@_)"/>
    <numFmt numFmtId="185" formatCode="_(* #,##0.0_);_(* \(#,##0.0\);_(* &quot;-&quot;??_);_(@_)"/>
    <numFmt numFmtId="186" formatCode="0.0"/>
    <numFmt numFmtId="187" formatCode="_(* #,##0.000_);_(* \(#,##0.000\);_(* &quot;-&quot;??_);_(@_)"/>
    <numFmt numFmtId="188" formatCode="_(* #,##0.0000_);_(* \(#,##0.0000\);_(* &quot;-&quot;??_);_(@_)"/>
    <numFmt numFmtId="189" formatCode="0.0_);\(0.0\)"/>
    <numFmt numFmtId="190" formatCode="_(* #,##0.000_);_(* \(#,##0.000\);_(* &quot;-&quot;_);_(@_)"/>
    <numFmt numFmtId="191" formatCode="_(* #,##0.0000_);_(* \(#,##0.0000\);_(* &quot;-&quot;_);_(@_)"/>
    <numFmt numFmtId="192" formatCode="#,##0.0"/>
    <numFmt numFmtId="193" formatCode="#,##0.0_);\(#,##0.0\)"/>
    <numFmt numFmtId="194" formatCode="mm/dd/yy"/>
    <numFmt numFmtId="195" formatCode="&quot;$&quot;#,##0;\-&quot;$&quot;#,##0"/>
    <numFmt numFmtId="196" formatCode="&quot;$&quot;#,##0;[Red]\-&quot;$&quot;#,##0"/>
    <numFmt numFmtId="197" formatCode="&quot;$&quot;#,##0.00;\-&quot;$&quot;#,##0.00"/>
    <numFmt numFmtId="198" formatCode="&quot;$&quot;#,##0.00;[Red]\-&quot;$&quot;#,##0.00"/>
    <numFmt numFmtId="199" formatCode="_-&quot;$&quot;* #,##0_-;\-&quot;$&quot;* #,##0_-;_-&quot;$&quot;* &quot;-&quot;_-;_-@_-"/>
    <numFmt numFmtId="200" formatCode="_-* #,##0_-;\-* #,##0_-;_-* &quot;-&quot;_-;_-@_-"/>
    <numFmt numFmtId="201" formatCode="_-&quot;$&quot;* #,##0.00_-;\-&quot;$&quot;* #,##0.00_-;_-&quot;$&quot;* &quot;-&quot;??_-;_-@_-"/>
    <numFmt numFmtId="202" formatCode="_-* #,##0.00_-;\-* #,##0.00_-;_-* &quot;-&quot;??_-;_-@_-"/>
    <numFmt numFmtId="203" formatCode="&quot;£&quot;#,##0;\-&quot;£&quot;#,##0"/>
    <numFmt numFmtId="204" formatCode="&quot;£&quot;#,##0;[Red]\-&quot;£&quot;#,##0"/>
    <numFmt numFmtId="205" formatCode="&quot;£&quot;#,##0.00;\-&quot;£&quot;#,##0.00"/>
    <numFmt numFmtId="206" formatCode="&quot;£&quot;#,##0.00;[Red]\-&quot;£&quot;#,##0.00"/>
    <numFmt numFmtId="207" formatCode="_-&quot;£&quot;* #,##0_-;\-&quot;£&quot;* #,##0_-;_-&quot;£&quot;* &quot;-&quot;_-;_-@_-"/>
    <numFmt numFmtId="208" formatCode="_-&quot;£&quot;* #,##0.00_-;\-&quot;£&quot;* #,##0.00_-;_-&quot;£&quot;* &quot;-&quot;??_-;_-@_-"/>
    <numFmt numFmtId="209" formatCode="_-* #,##0.0_-;\-* #,##0.0_-;_-* &quot;-&quot;??_-;_-@_-"/>
    <numFmt numFmtId="210" formatCode="_-* #,##0_-;\-* #,##0_-;_-* &quot;-&quot;??_-;_-@_-"/>
    <numFmt numFmtId="211" formatCode="#,##0.00_ ;[Red]\-#,##0.00\ "/>
    <numFmt numFmtId="212" formatCode="#,##0.0_ ;[Red]\-#,##0.0\ "/>
    <numFmt numFmtId="213" formatCode="#,##0_ ;[Red]\-#,##0\ "/>
    <numFmt numFmtId="214" formatCode="#,##0.00_ ;\-#,##0.00\ "/>
    <numFmt numFmtId="215" formatCode="#,##0.0_ ;\-#,##0.0\ "/>
    <numFmt numFmtId="216" formatCode="#,##0_ ;\-#,##0\ "/>
    <numFmt numFmtId="217" formatCode="0.00_);[Red]\(0.00\)"/>
    <numFmt numFmtId="218" formatCode="_-* #,##0.0_-;\-* #,##0.0_-;_-* &quot;-&quot;?_-;_-@_-"/>
    <numFmt numFmtId="219" formatCode="m/d"/>
    <numFmt numFmtId="220" formatCode="_(* #,##0.0000_);_(* \(#,##0.0000\);_(* &quot;-&quot;????_);_(@_)"/>
    <numFmt numFmtId="221" formatCode="#,##0.0000_);\(#,##0.0000\)"/>
  </numFmts>
  <fonts count="16">
    <font>
      <sz val="10"/>
      <name val="Arial"/>
      <family val="0"/>
    </font>
    <font>
      <b/>
      <sz val="10"/>
      <name val="Arial"/>
      <family val="2"/>
    </font>
    <font>
      <u val="single"/>
      <sz val="7.5"/>
      <color indexed="36"/>
      <name val="Arial"/>
      <family val="0"/>
    </font>
    <font>
      <u val="single"/>
      <sz val="8.4"/>
      <color indexed="12"/>
      <name val="Arial"/>
      <family val="0"/>
    </font>
    <font>
      <b/>
      <i/>
      <sz val="16"/>
      <name val="Helv"/>
      <family val="0"/>
    </font>
    <font>
      <sz val="8"/>
      <name val="Tahoma"/>
      <family val="0"/>
    </font>
    <font>
      <b/>
      <sz val="10"/>
      <name val="Times New Roman"/>
      <family val="1"/>
    </font>
    <font>
      <sz val="10"/>
      <name val="Times New Roman"/>
      <family val="1"/>
    </font>
    <font>
      <i/>
      <sz val="10"/>
      <name val="Times New Roman"/>
      <family val="1"/>
    </font>
    <font>
      <b/>
      <sz val="11"/>
      <name val="Times New Roman"/>
      <family val="1"/>
    </font>
    <font>
      <sz val="11"/>
      <name val="Times New Roman"/>
      <family val="1"/>
    </font>
    <font>
      <i/>
      <sz val="11"/>
      <name val="Times New Roman"/>
      <family val="1"/>
    </font>
    <font>
      <b/>
      <u val="single"/>
      <sz val="11"/>
      <name val="Times New Roman"/>
      <family val="1"/>
    </font>
    <font>
      <b/>
      <sz val="13"/>
      <name val="Times New Roman"/>
      <family val="1"/>
    </font>
    <font>
      <sz val="8"/>
      <name val="Arial"/>
      <family val="0"/>
    </font>
    <font>
      <b/>
      <sz val="8"/>
      <name val="Arial"/>
      <family val="2"/>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8" fontId="0" fillId="0" borderId="0">
      <alignment/>
      <protection locked="0"/>
    </xf>
    <xf numFmtId="179" fontId="0" fillId="0" borderId="0">
      <alignment/>
      <protection locked="0"/>
    </xf>
    <xf numFmtId="0" fontId="2" fillId="0" borderId="0" applyNumberFormat="0" applyFill="0" applyBorder="0" applyAlignment="0" applyProtection="0"/>
    <xf numFmtId="177" fontId="0" fillId="0" borderId="0">
      <alignment/>
      <protection locked="0"/>
    </xf>
    <xf numFmtId="177" fontId="0" fillId="0" borderId="0">
      <alignment/>
      <protection locked="0"/>
    </xf>
    <xf numFmtId="0" fontId="3" fillId="0" borderId="0" applyNumberFormat="0" applyFill="0" applyBorder="0" applyAlignment="0" applyProtection="0"/>
    <xf numFmtId="180" fontId="4" fillId="0" borderId="0">
      <alignment/>
      <protection/>
    </xf>
    <xf numFmtId="9" fontId="0" fillId="0" borderId="0" applyFont="0" applyFill="0" applyBorder="0" applyAlignment="0" applyProtection="0"/>
    <xf numFmtId="177" fontId="0" fillId="0" borderId="1">
      <alignment/>
      <protection locked="0"/>
    </xf>
  </cellStyleXfs>
  <cellXfs count="97">
    <xf numFmtId="0" fontId="0" fillId="0" borderId="0" xfId="0" applyAlignment="1">
      <alignment/>
    </xf>
    <xf numFmtId="0" fontId="1" fillId="0" borderId="0" xfId="0" applyFont="1" applyAlignment="1">
      <alignment/>
    </xf>
    <xf numFmtId="41" fontId="0" fillId="0" borderId="0" xfId="0" applyNumberFormat="1" applyAlignment="1">
      <alignment/>
    </xf>
    <xf numFmtId="41" fontId="0" fillId="0" borderId="0" xfId="0" applyNumberFormat="1" applyAlignment="1">
      <alignment horizontal="right"/>
    </xf>
    <xf numFmtId="0" fontId="0" fillId="0" borderId="0" xfId="0" applyNumberFormat="1" applyAlignment="1">
      <alignment horizontal="right"/>
    </xf>
    <xf numFmtId="41" fontId="0" fillId="0" borderId="1" xfId="0" applyNumberFormat="1" applyBorder="1" applyAlignment="1">
      <alignment horizontal="right"/>
    </xf>
    <xf numFmtId="41" fontId="0" fillId="0" borderId="2" xfId="0" applyNumberFormat="1" applyBorder="1" applyAlignment="1">
      <alignment horizontal="right"/>
    </xf>
    <xf numFmtId="41" fontId="0" fillId="0" borderId="0" xfId="0" applyNumberFormat="1" applyBorder="1" applyAlignment="1">
      <alignment/>
    </xf>
    <xf numFmtId="0" fontId="0" fillId="0" borderId="0" xfId="0" applyNumberFormat="1" applyBorder="1" applyAlignment="1">
      <alignment horizontal="right"/>
    </xf>
    <xf numFmtId="41" fontId="0" fillId="0" borderId="0" xfId="0" applyNumberFormat="1" applyBorder="1" applyAlignment="1">
      <alignment horizontal="right"/>
    </xf>
    <xf numFmtId="0" fontId="6" fillId="0" borderId="0" xfId="0" applyFont="1" applyAlignment="1">
      <alignment/>
    </xf>
    <xf numFmtId="0" fontId="7" fillId="0" borderId="0" xfId="0" applyFont="1" applyAlignment="1">
      <alignment/>
    </xf>
    <xf numFmtId="41" fontId="7" fillId="0" borderId="0" xfId="0" applyNumberFormat="1" applyFont="1" applyAlignment="1">
      <alignment/>
    </xf>
    <xf numFmtId="41" fontId="7" fillId="0" borderId="0" xfId="0" applyNumberFormat="1" applyFont="1" applyBorder="1" applyAlignment="1">
      <alignment/>
    </xf>
    <xf numFmtId="0" fontId="7" fillId="0" borderId="0" xfId="0" applyNumberFormat="1" applyFont="1" applyAlignment="1">
      <alignment horizontal="right"/>
    </xf>
    <xf numFmtId="41" fontId="7" fillId="0" borderId="0" xfId="0" applyNumberFormat="1" applyFont="1" applyAlignment="1">
      <alignment horizontal="right"/>
    </xf>
    <xf numFmtId="41" fontId="7" fillId="0" borderId="2" xfId="0" applyNumberFormat="1" applyFont="1" applyBorder="1" applyAlignment="1">
      <alignment/>
    </xf>
    <xf numFmtId="0" fontId="10" fillId="0" borderId="0" xfId="0" applyFont="1" applyAlignment="1">
      <alignment/>
    </xf>
    <xf numFmtId="41" fontId="10" fillId="0" borderId="0" xfId="0" applyNumberFormat="1" applyFont="1" applyAlignment="1">
      <alignment/>
    </xf>
    <xf numFmtId="41" fontId="10" fillId="0" borderId="0" xfId="0" applyNumberFormat="1" applyFont="1" applyBorder="1" applyAlignment="1">
      <alignment/>
    </xf>
    <xf numFmtId="0" fontId="10" fillId="0" borderId="0" xfId="0" applyNumberFormat="1" applyFont="1" applyAlignment="1">
      <alignment horizontal="right"/>
    </xf>
    <xf numFmtId="0" fontId="10" fillId="0" borderId="0" xfId="0" applyNumberFormat="1" applyFont="1" applyBorder="1" applyAlignment="1">
      <alignment horizontal="right"/>
    </xf>
    <xf numFmtId="41" fontId="10" fillId="0" borderId="0" xfId="0" applyNumberFormat="1" applyFont="1" applyAlignment="1">
      <alignment horizontal="right"/>
    </xf>
    <xf numFmtId="41" fontId="10" fillId="0" borderId="0" xfId="0" applyNumberFormat="1" applyFont="1" applyBorder="1" applyAlignment="1">
      <alignment horizontal="right"/>
    </xf>
    <xf numFmtId="41" fontId="9" fillId="0" borderId="1" xfId="0" applyNumberFormat="1" applyFont="1" applyBorder="1" applyAlignment="1">
      <alignment horizontal="right"/>
    </xf>
    <xf numFmtId="0" fontId="12" fillId="0" borderId="0" xfId="0" applyFont="1" applyAlignment="1">
      <alignment/>
    </xf>
    <xf numFmtId="41" fontId="9" fillId="0" borderId="1" xfId="0" applyNumberFormat="1" applyFont="1" applyBorder="1" applyAlignment="1">
      <alignment/>
    </xf>
    <xf numFmtId="41" fontId="9" fillId="0" borderId="0" xfId="0" applyNumberFormat="1" applyFont="1" applyBorder="1" applyAlignment="1">
      <alignment/>
    </xf>
    <xf numFmtId="41" fontId="7" fillId="0" borderId="2" xfId="0" applyNumberFormat="1" applyFont="1" applyBorder="1" applyAlignment="1">
      <alignment horizontal="right"/>
    </xf>
    <xf numFmtId="0" fontId="7" fillId="0" borderId="0" xfId="0" applyFont="1" applyFill="1" applyBorder="1" applyAlignment="1">
      <alignment/>
    </xf>
    <xf numFmtId="41" fontId="10" fillId="0" borderId="2" xfId="0" applyNumberFormat="1" applyFont="1" applyBorder="1" applyAlignment="1">
      <alignment horizontal="right"/>
    </xf>
    <xf numFmtId="41" fontId="10" fillId="0" borderId="0" xfId="0" applyNumberFormat="1" applyFont="1" applyBorder="1" applyAlignment="1" quotePrefix="1">
      <alignment horizontal="right"/>
    </xf>
    <xf numFmtId="0" fontId="10" fillId="0" borderId="0" xfId="0" applyFont="1" applyBorder="1" applyAlignment="1">
      <alignment/>
    </xf>
    <xf numFmtId="0" fontId="10" fillId="0" borderId="0" xfId="0" applyFont="1" applyFill="1" applyBorder="1" applyAlignment="1">
      <alignment/>
    </xf>
    <xf numFmtId="0" fontId="7" fillId="0" borderId="0" xfId="0" applyFont="1" applyFill="1" applyAlignment="1">
      <alignment/>
    </xf>
    <xf numFmtId="41" fontId="7" fillId="0" borderId="0" xfId="0" applyNumberFormat="1" applyFont="1" applyFill="1" applyBorder="1" applyAlignment="1">
      <alignment horizontal="right"/>
    </xf>
    <xf numFmtId="0" fontId="7" fillId="0" borderId="2" xfId="0" applyFont="1" applyFill="1" applyBorder="1" applyAlignment="1">
      <alignment/>
    </xf>
    <xf numFmtId="0" fontId="13" fillId="0" borderId="0" xfId="0" applyFont="1" applyAlignment="1">
      <alignment/>
    </xf>
    <xf numFmtId="176" fontId="10" fillId="0" borderId="0" xfId="15" applyNumberFormat="1" applyFont="1" applyAlignment="1">
      <alignment/>
    </xf>
    <xf numFmtId="0" fontId="10" fillId="0" borderId="0" xfId="0" applyFont="1" applyAlignment="1" quotePrefix="1">
      <alignment horizontal="left"/>
    </xf>
    <xf numFmtId="41" fontId="7" fillId="0" borderId="0" xfId="0" applyNumberFormat="1" applyFont="1" applyFill="1" applyAlignment="1">
      <alignment/>
    </xf>
    <xf numFmtId="41" fontId="7" fillId="0" borderId="0" xfId="0" applyNumberFormat="1" applyFont="1" applyFill="1" applyBorder="1" applyAlignment="1">
      <alignment/>
    </xf>
    <xf numFmtId="176" fontId="9" fillId="0" borderId="1" xfId="0" applyNumberFormat="1" applyFont="1" applyBorder="1" applyAlignment="1">
      <alignment/>
    </xf>
    <xf numFmtId="41" fontId="10" fillId="0" borderId="0" xfId="0" applyNumberFormat="1" applyFont="1" applyFill="1" applyAlignment="1">
      <alignment horizontal="right"/>
    </xf>
    <xf numFmtId="41" fontId="7" fillId="0" borderId="0" xfId="0" applyNumberFormat="1" applyFont="1" applyFill="1" applyAlignment="1">
      <alignment horizontal="right"/>
    </xf>
    <xf numFmtId="41" fontId="9" fillId="0" borderId="1" xfId="0" applyNumberFormat="1" applyFont="1" applyFill="1" applyBorder="1" applyAlignment="1">
      <alignment horizontal="right"/>
    </xf>
    <xf numFmtId="176" fontId="10" fillId="0" borderId="0" xfId="15" applyNumberFormat="1" applyFont="1" applyFill="1" applyAlignment="1">
      <alignment/>
    </xf>
    <xf numFmtId="176" fontId="10" fillId="0" borderId="2" xfId="15" applyNumberFormat="1" applyFont="1" applyFill="1" applyBorder="1" applyAlignment="1">
      <alignment/>
    </xf>
    <xf numFmtId="176" fontId="9" fillId="0" borderId="1" xfId="0" applyNumberFormat="1" applyFont="1" applyFill="1" applyBorder="1" applyAlignment="1">
      <alignment/>
    </xf>
    <xf numFmtId="0" fontId="13" fillId="0" borderId="0" xfId="0" applyFont="1" applyFill="1" applyAlignment="1">
      <alignment/>
    </xf>
    <xf numFmtId="0" fontId="6" fillId="0" borderId="0" xfId="0" applyFont="1" applyFill="1" applyAlignment="1">
      <alignment/>
    </xf>
    <xf numFmtId="0" fontId="7" fillId="0" borderId="0" xfId="0" applyFont="1" applyFill="1" applyAlignment="1">
      <alignment horizontal="left"/>
    </xf>
    <xf numFmtId="0" fontId="7" fillId="0" borderId="0" xfId="0" applyNumberFormat="1" applyFont="1" applyFill="1" applyBorder="1" applyAlignment="1">
      <alignment horizontal="right"/>
    </xf>
    <xf numFmtId="0" fontId="10" fillId="0" borderId="0" xfId="0" applyFont="1" applyFill="1" applyAlignment="1">
      <alignment/>
    </xf>
    <xf numFmtId="41" fontId="10" fillId="0" borderId="0" xfId="0" applyNumberFormat="1" applyFont="1" applyFill="1" applyBorder="1" applyAlignment="1">
      <alignment horizontal="right"/>
    </xf>
    <xf numFmtId="41" fontId="7" fillId="0" borderId="2" xfId="0" applyNumberFormat="1" applyFont="1" applyFill="1" applyBorder="1" applyAlignment="1">
      <alignment/>
    </xf>
    <xf numFmtId="41" fontId="10" fillId="0" borderId="0" xfId="0" applyNumberFormat="1" applyFont="1" applyFill="1" applyAlignment="1">
      <alignment/>
    </xf>
    <xf numFmtId="41" fontId="10" fillId="0" borderId="0" xfId="0" applyNumberFormat="1" applyFont="1" applyFill="1" applyBorder="1" applyAlignment="1">
      <alignment/>
    </xf>
    <xf numFmtId="9" fontId="7" fillId="0" borderId="0" xfId="26" applyFont="1" applyFill="1" applyAlignment="1">
      <alignment/>
    </xf>
    <xf numFmtId="0" fontId="8" fillId="0" borderId="0" xfId="0" applyNumberFormat="1" applyFont="1" applyFill="1" applyBorder="1" applyAlignment="1">
      <alignment horizontal="right"/>
    </xf>
    <xf numFmtId="9" fontId="8" fillId="0" borderId="2" xfId="26" applyFont="1" applyFill="1" applyBorder="1" applyAlignment="1">
      <alignment horizontal="right"/>
    </xf>
    <xf numFmtId="41" fontId="9" fillId="0" borderId="1" xfId="0" applyNumberFormat="1" applyFont="1" applyFill="1" applyBorder="1" applyAlignment="1">
      <alignment/>
    </xf>
    <xf numFmtId="41" fontId="9" fillId="0" borderId="0" xfId="0" applyNumberFormat="1" applyFont="1" applyFill="1" applyBorder="1" applyAlignment="1">
      <alignment/>
    </xf>
    <xf numFmtId="0" fontId="13" fillId="0" borderId="0" xfId="0" applyFont="1" applyFill="1" applyAlignment="1" quotePrefix="1">
      <alignment horizontal="left"/>
    </xf>
    <xf numFmtId="0" fontId="7" fillId="0" borderId="0" xfId="0" applyFont="1" applyFill="1" applyAlignment="1">
      <alignment horizontal="right"/>
    </xf>
    <xf numFmtId="0" fontId="7" fillId="0" borderId="0" xfId="0" applyNumberFormat="1" applyFont="1" applyFill="1" applyAlignment="1">
      <alignment horizontal="right"/>
    </xf>
    <xf numFmtId="49" fontId="7" fillId="0" borderId="0" xfId="0" applyNumberFormat="1" applyFont="1" applyFill="1" applyBorder="1" applyAlignment="1">
      <alignment horizontal="right"/>
    </xf>
    <xf numFmtId="0" fontId="8" fillId="0" borderId="0" xfId="0" applyFont="1" applyFill="1" applyAlignment="1">
      <alignment/>
    </xf>
    <xf numFmtId="0" fontId="11" fillId="0" borderId="0" xfId="0" applyFont="1" applyFill="1" applyAlignment="1">
      <alignment/>
    </xf>
    <xf numFmtId="176" fontId="10" fillId="0" borderId="0" xfId="0" applyNumberFormat="1" applyFont="1" applyFill="1" applyAlignment="1">
      <alignment/>
    </xf>
    <xf numFmtId="0" fontId="10" fillId="0" borderId="0" xfId="0" applyFont="1" applyFill="1" applyAlignment="1" quotePrefix="1">
      <alignment horizontal="left"/>
    </xf>
    <xf numFmtId="176" fontId="10" fillId="0" borderId="3" xfId="0" applyNumberFormat="1" applyFont="1" applyFill="1" applyBorder="1" applyAlignment="1">
      <alignment horizontal="right"/>
    </xf>
    <xf numFmtId="41" fontId="10" fillId="0" borderId="3" xfId="0" applyNumberFormat="1" applyFont="1" applyFill="1" applyBorder="1" applyAlignment="1">
      <alignment horizontal="right"/>
    </xf>
    <xf numFmtId="176" fontId="7" fillId="0" borderId="0" xfId="15" applyNumberFormat="1" applyFont="1" applyFill="1" applyAlignment="1">
      <alignment/>
    </xf>
    <xf numFmtId="176" fontId="10" fillId="0" borderId="3" xfId="15" applyNumberFormat="1" applyFont="1" applyFill="1" applyBorder="1" applyAlignment="1">
      <alignment/>
    </xf>
    <xf numFmtId="41" fontId="9" fillId="0" borderId="0" xfId="0" applyNumberFormat="1" applyFont="1" applyFill="1" applyBorder="1" applyAlignment="1">
      <alignment horizontal="right"/>
    </xf>
    <xf numFmtId="43" fontId="7" fillId="0" borderId="0" xfId="15" applyFont="1" applyFill="1" applyAlignment="1">
      <alignment/>
    </xf>
    <xf numFmtId="0" fontId="12" fillId="0" borderId="0" xfId="0" applyFont="1" applyAlignment="1" quotePrefix="1">
      <alignment horizontal="left"/>
    </xf>
    <xf numFmtId="0" fontId="10" fillId="0" borderId="0" xfId="0" applyFont="1" applyFill="1" applyBorder="1" applyAlignment="1" quotePrefix="1">
      <alignment horizontal="left"/>
    </xf>
    <xf numFmtId="176" fontId="7" fillId="0" borderId="0" xfId="0" applyNumberFormat="1" applyFont="1" applyFill="1" applyAlignment="1">
      <alignment/>
    </xf>
    <xf numFmtId="0" fontId="10" fillId="0" borderId="0" xfId="0" applyNumberFormat="1" applyFont="1" applyFill="1" applyAlignment="1">
      <alignment horizontal="center"/>
    </xf>
    <xf numFmtId="49" fontId="7" fillId="0" borderId="2" xfId="0" applyNumberFormat="1" applyFont="1" applyFill="1" applyBorder="1" applyAlignment="1" quotePrefix="1">
      <alignment horizontal="right"/>
    </xf>
    <xf numFmtId="176" fontId="10" fillId="0" borderId="0" xfId="15" applyNumberFormat="1" applyFont="1" applyFill="1" applyAlignment="1" quotePrefix="1">
      <alignment horizontal="left"/>
    </xf>
    <xf numFmtId="41" fontId="10" fillId="0" borderId="2" xfId="0" applyNumberFormat="1" applyFont="1" applyFill="1" applyBorder="1" applyAlignment="1">
      <alignment horizontal="right"/>
    </xf>
    <xf numFmtId="17" fontId="10" fillId="0" borderId="0" xfId="0" applyNumberFormat="1" applyFont="1" applyFill="1" applyAlignment="1">
      <alignment horizontal="right"/>
    </xf>
    <xf numFmtId="0" fontId="10" fillId="0" borderId="0" xfId="0" applyNumberFormat="1" applyFont="1" applyFill="1" applyBorder="1" applyAlignment="1">
      <alignment horizontal="right"/>
    </xf>
    <xf numFmtId="17" fontId="10" fillId="0" borderId="0" xfId="0" applyNumberFormat="1" applyFont="1" applyFill="1" applyBorder="1" applyAlignment="1">
      <alignment horizontal="right"/>
    </xf>
    <xf numFmtId="41" fontId="11" fillId="0" borderId="0" xfId="0" applyNumberFormat="1" applyFont="1" applyFill="1" applyBorder="1" applyAlignment="1">
      <alignment/>
    </xf>
    <xf numFmtId="41" fontId="8" fillId="0" borderId="0" xfId="0" applyNumberFormat="1" applyFont="1" applyFill="1" applyBorder="1" applyAlignment="1">
      <alignment/>
    </xf>
    <xf numFmtId="43" fontId="10" fillId="0" borderId="4" xfId="15" applyFont="1" applyFill="1" applyBorder="1" applyAlignment="1">
      <alignment/>
    </xf>
    <xf numFmtId="43" fontId="10" fillId="0" borderId="0" xfId="15" applyFont="1" applyFill="1" applyBorder="1" applyAlignment="1">
      <alignment/>
    </xf>
    <xf numFmtId="43" fontId="7" fillId="0" borderId="0" xfId="15" applyFont="1" applyFill="1" applyBorder="1" applyAlignment="1">
      <alignment/>
    </xf>
    <xf numFmtId="43" fontId="10" fillId="0" borderId="4" xfId="15" applyFont="1" applyFill="1" applyBorder="1" applyAlignment="1">
      <alignment horizontal="right"/>
    </xf>
    <xf numFmtId="0" fontId="10" fillId="0" borderId="0" xfId="0" applyNumberFormat="1" applyFont="1" applyFill="1" applyAlignment="1" quotePrefix="1">
      <alignment horizontal="right"/>
    </xf>
    <xf numFmtId="0" fontId="10" fillId="0" borderId="0" xfId="0" applyNumberFormat="1" applyFont="1" applyAlignment="1" quotePrefix="1">
      <alignment horizontal="right"/>
    </xf>
    <xf numFmtId="49" fontId="10" fillId="0" borderId="0" xfId="0" applyNumberFormat="1" applyFont="1" applyFill="1" applyAlignment="1" quotePrefix="1">
      <alignment horizontal="right"/>
    </xf>
    <xf numFmtId="49" fontId="10" fillId="0" borderId="0" xfId="0" applyNumberFormat="1" applyFont="1" applyAlignment="1" quotePrefix="1">
      <alignment horizontal="right"/>
    </xf>
  </cellXfs>
  <cellStyles count="14">
    <cellStyle name="Normal" xfId="0"/>
    <cellStyle name="Comma" xfId="15"/>
    <cellStyle name="Comma [0]" xfId="16"/>
    <cellStyle name="Currency" xfId="17"/>
    <cellStyle name="Currency [0]" xfId="18"/>
    <cellStyle name="Date" xfId="19"/>
    <cellStyle name="Fixed" xfId="20"/>
    <cellStyle name="Followed Hyperlink" xfId="21"/>
    <cellStyle name="Heading1" xfId="22"/>
    <cellStyle name="Heading2" xfId="23"/>
    <cellStyle name="Hyperlink" xfId="24"/>
    <cellStyle name="Normal - Style1" xfId="25"/>
    <cellStyle name="Percent" xfId="26"/>
    <cellStyle name="Total"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9525</xdr:rowOff>
    </xdr:from>
    <xdr:to>
      <xdr:col>5</xdr:col>
      <xdr:colOff>0</xdr:colOff>
      <xdr:row>23</xdr:row>
      <xdr:rowOff>104775</xdr:rowOff>
    </xdr:to>
    <xdr:sp>
      <xdr:nvSpPr>
        <xdr:cNvPr id="1" name="TextBox 1"/>
        <xdr:cNvSpPr txBox="1">
          <a:spLocks noChangeArrowheads="1"/>
        </xdr:cNvSpPr>
      </xdr:nvSpPr>
      <xdr:spPr>
        <a:xfrm>
          <a:off x="28575" y="3429000"/>
          <a:ext cx="3952875" cy="419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Statements of Recognised Gains and Losses should be read in conjunction with the Annual Financial Report for the year ended 31 March 2002.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55</xdr:row>
      <xdr:rowOff>47625</xdr:rowOff>
    </xdr:from>
    <xdr:to>
      <xdr:col>6</xdr:col>
      <xdr:colOff>19050</xdr:colOff>
      <xdr:row>59</xdr:row>
      <xdr:rowOff>19050</xdr:rowOff>
    </xdr:to>
    <xdr:sp>
      <xdr:nvSpPr>
        <xdr:cNvPr id="1" name="TextBox 1"/>
        <xdr:cNvSpPr txBox="1">
          <a:spLocks noChangeArrowheads="1"/>
        </xdr:cNvSpPr>
      </xdr:nvSpPr>
      <xdr:spPr>
        <a:xfrm>
          <a:off x="38100" y="10020300"/>
          <a:ext cx="5657850" cy="609600"/>
        </a:xfrm>
        <a:prstGeom prst="rect">
          <a:avLst/>
        </a:prstGeom>
        <a:solidFill>
          <a:srgbClr val="FFFFFF"/>
        </a:solidFill>
        <a:ln w="9525" cmpd="sng">
          <a:noFill/>
        </a:ln>
      </xdr:spPr>
      <xdr:txBody>
        <a:bodyPr vertOverflow="clip" wrap="square"/>
        <a:p>
          <a:pPr algn="l">
            <a:defRPr/>
          </a:pPr>
          <a:r>
            <a:rPr lang="en-US" cap="none" sz="1100" b="0" i="0" u="none" baseline="0"/>
            <a:t>The annexed notes form an integral part of these financial statements. The Condensed Consolidated Balance Sheets should be read in conjunction with the audited financial statements of the Group for the year ended 31 March 2003.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39</xdr:row>
      <xdr:rowOff>9525</xdr:rowOff>
    </xdr:from>
    <xdr:to>
      <xdr:col>8</xdr:col>
      <xdr:colOff>790575</xdr:colOff>
      <xdr:row>42</xdr:row>
      <xdr:rowOff>152400</xdr:rowOff>
    </xdr:to>
    <xdr:sp>
      <xdr:nvSpPr>
        <xdr:cNvPr id="1" name="TextBox 1"/>
        <xdr:cNvSpPr txBox="1">
          <a:spLocks noChangeArrowheads="1"/>
        </xdr:cNvSpPr>
      </xdr:nvSpPr>
      <xdr:spPr>
        <a:xfrm>
          <a:off x="19050" y="6600825"/>
          <a:ext cx="5810250" cy="628650"/>
        </a:xfrm>
        <a:prstGeom prst="rect">
          <a:avLst/>
        </a:prstGeom>
        <a:solidFill>
          <a:srgbClr val="FFFFFF"/>
        </a:solidFill>
        <a:ln w="9525" cmpd="sng">
          <a:noFill/>
        </a:ln>
      </xdr:spPr>
      <xdr:txBody>
        <a:bodyPr vertOverflow="clip" wrap="square"/>
        <a:p>
          <a:pPr algn="just">
            <a:defRPr/>
          </a:pPr>
          <a:r>
            <a:rPr lang="en-US" cap="none" sz="1100" b="0" i="0" u="none" baseline="0"/>
            <a:t>The annexed notes form an integral part of these financial statements. The Condensed Consolidated Income Statements should be read in conjunction with the audited financial statements of the Group for the year ended 31 March 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36</xdr:row>
      <xdr:rowOff>9525</xdr:rowOff>
    </xdr:from>
    <xdr:to>
      <xdr:col>8</xdr:col>
      <xdr:colOff>600075</xdr:colOff>
      <xdr:row>40</xdr:row>
      <xdr:rowOff>66675</xdr:rowOff>
    </xdr:to>
    <xdr:sp>
      <xdr:nvSpPr>
        <xdr:cNvPr id="1" name="TextBox 1"/>
        <xdr:cNvSpPr txBox="1">
          <a:spLocks noChangeArrowheads="1"/>
        </xdr:cNvSpPr>
      </xdr:nvSpPr>
      <xdr:spPr>
        <a:xfrm>
          <a:off x="28575" y="6619875"/>
          <a:ext cx="5610225" cy="704850"/>
        </a:xfrm>
        <a:prstGeom prst="rect">
          <a:avLst/>
        </a:prstGeom>
        <a:solidFill>
          <a:srgbClr val="FFFFFF"/>
        </a:solidFill>
        <a:ln w="9525" cmpd="sng">
          <a:noFill/>
        </a:ln>
      </xdr:spPr>
      <xdr:txBody>
        <a:bodyPr vertOverflow="clip" wrap="square"/>
        <a:p>
          <a:pPr algn="just">
            <a:defRPr/>
          </a:pPr>
          <a:r>
            <a:rPr lang="en-US" cap="none" sz="1100" b="0" i="0" u="none" baseline="0"/>
            <a:t>The annexed notes form an integral part of these financial statements. The Condensed Consolidated Statement of Changes in Equity should be read in conjunction with the audited financial statements of the Group for the year ended 31 March 2003.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31</xdr:row>
      <xdr:rowOff>9525</xdr:rowOff>
    </xdr:from>
    <xdr:to>
      <xdr:col>4</xdr:col>
      <xdr:colOff>1190625</xdr:colOff>
      <xdr:row>34</xdr:row>
      <xdr:rowOff>114300</xdr:rowOff>
    </xdr:to>
    <xdr:sp>
      <xdr:nvSpPr>
        <xdr:cNvPr id="1" name="TextBox 1"/>
        <xdr:cNvSpPr txBox="1">
          <a:spLocks noChangeArrowheads="1"/>
        </xdr:cNvSpPr>
      </xdr:nvSpPr>
      <xdr:spPr>
        <a:xfrm>
          <a:off x="19050" y="5610225"/>
          <a:ext cx="6124575" cy="590550"/>
        </a:xfrm>
        <a:prstGeom prst="rect">
          <a:avLst/>
        </a:prstGeom>
        <a:solidFill>
          <a:srgbClr val="FFFFFF"/>
        </a:solidFill>
        <a:ln w="9525" cmpd="sng">
          <a:noFill/>
        </a:ln>
      </xdr:spPr>
      <xdr:txBody>
        <a:bodyPr vertOverflow="clip" wrap="square"/>
        <a:p>
          <a:pPr algn="just">
            <a:defRPr/>
          </a:pPr>
          <a:r>
            <a:rPr lang="en-US" cap="none" sz="1100" b="0" i="0" u="none" baseline="0"/>
            <a:t>The annexed notes form an integral part of these financial statements. The Condensed Consolidated Cash Flow Statement should be read in conjunction with the audited financial statements of the Group for the year ended 31 March 2003.</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itrak0-mhpong\c&amp;f%20reports\Reports%20&amp;%20slides-Sept%2002\Group%20Accou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itrak0-mhpong\c&amp;f%20reports\Reports%20&amp;%20slides\Group%20Accoun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itrak0-nsk\c&amp;f%20reports\Reports%20&amp;%20slides\Group%20Accoun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PS%20-%20Dec%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
      <sheetName val="XXXXX"/>
      <sheetName val="P&amp;L-wkg"/>
      <sheetName val="BS-wkg"/>
      <sheetName val="Consol Adj"/>
      <sheetName val="NC-MASB 27"/>
      <sheetName val="Notes"/>
      <sheetName val="CF-wkg"/>
      <sheetName val="Cash flow"/>
      <sheetName val="Segmental"/>
      <sheetName val="Proforma"/>
      <sheetName val="Proforma (2)"/>
      <sheetName val="Int exp"/>
      <sheetName val="IPO Proceed"/>
      <sheetName val="P&amp;L-Qtr"/>
      <sheetName val="BS -Qt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0"/>
      <sheetName val="XXXXX"/>
      <sheetName val="P&amp;L-wkg"/>
      <sheetName val="BS-wkg"/>
      <sheetName val="Consol Adj"/>
      <sheetName val="NC-MASB 27"/>
      <sheetName val="Notes"/>
      <sheetName val="CF-wkg"/>
      <sheetName val="Cash flow"/>
      <sheetName val="Segmental"/>
      <sheetName val="Proforma (2)"/>
      <sheetName val="Int exp"/>
      <sheetName val="IPO Proceed"/>
      <sheetName val="P&amp;L-Qtr"/>
      <sheetName val="BS -Qtr"/>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0"/>
      <sheetName val="XXXXX"/>
      <sheetName val="Proforma for 2 years"/>
      <sheetName val="CF-wkg June 02"/>
      <sheetName val="P&amp;L-wkg"/>
      <sheetName val="BS-wkg"/>
      <sheetName val="Proforma (2)"/>
      <sheetName val="Consol Adj"/>
      <sheetName val="Notes"/>
      <sheetName val="Segmental (Amend)"/>
      <sheetName val="CF-wkg"/>
      <sheetName val="Cash flow"/>
      <sheetName val="Segmental"/>
      <sheetName val="CF-wkg (LH)"/>
      <sheetName val="NC-MASB 27"/>
      <sheetName val="CF-wkg (LK)"/>
      <sheetName val="Int exp"/>
      <sheetName val="P&amp;L-Qtr"/>
      <sheetName val="BS -Qtr"/>
      <sheetName val="P&amp;L-Group(auditor)"/>
      <sheetName val="Notes  P&amp;L-Group(auditor)"/>
      <sheetName val="P&amp;L-LH(auditor)"/>
      <sheetName val="P&amp;L-Litrak(auditor)"/>
      <sheetName val="Notes BS-Group(auditor)"/>
      <sheetName val="BS-Group(auditor)"/>
      <sheetName val="BS-LH(auditor)"/>
      <sheetName val="BS-Litrak(auditor)"/>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il00"/>
      <sheetName val="May00"/>
      <sheetName val="June00"/>
      <sheetName val="Jul00"/>
      <sheetName val="Aug00"/>
      <sheetName val="revised EPS 2002"/>
      <sheetName val="EPS"/>
      <sheetName val="WASC"/>
      <sheetName val="share-no consideration -Dec 03"/>
      <sheetName val="ESOS unexcercise - Dec 03"/>
      <sheetName val="Balance of Esos @ Dec0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20"/>
  <sheetViews>
    <sheetView workbookViewId="0" topLeftCell="A1">
      <selection activeCell="C12" sqref="C12"/>
    </sheetView>
  </sheetViews>
  <sheetFormatPr defaultColWidth="9.140625" defaultRowHeight="12.75"/>
  <cols>
    <col min="1" max="1" width="2.57421875" style="0" customWidth="1"/>
    <col min="2" max="2" width="37.28125" style="0" customWidth="1"/>
    <col min="3" max="3" width="9.28125" style="2" customWidth="1"/>
    <col min="4" max="4" width="1.28515625" style="7" customWidth="1"/>
    <col min="5" max="5" width="9.28125" style="2" customWidth="1"/>
  </cols>
  <sheetData>
    <row r="1" spans="1:2" ht="12.75">
      <c r="A1" s="1" t="s">
        <v>0</v>
      </c>
      <c r="B1" s="1"/>
    </row>
    <row r="2" ht="12.75">
      <c r="A2" t="s">
        <v>1</v>
      </c>
    </row>
    <row r="4" spans="1:2" ht="12.75">
      <c r="A4" s="1" t="s">
        <v>16</v>
      </c>
      <c r="B4" s="1"/>
    </row>
    <row r="5" spans="1:2" ht="12.75">
      <c r="A5" s="1" t="e">
        <f>#REF!</f>
        <v>#REF!</v>
      </c>
      <c r="B5" s="1"/>
    </row>
    <row r="7" spans="3:5" ht="12.75">
      <c r="C7" s="4">
        <v>2002</v>
      </c>
      <c r="D7" s="8"/>
      <c r="E7" s="4">
        <v>2001</v>
      </c>
    </row>
    <row r="8" spans="3:5" ht="12.75">
      <c r="C8" s="3" t="s">
        <v>2</v>
      </c>
      <c r="D8" s="9"/>
      <c r="E8" s="3" t="s">
        <v>2</v>
      </c>
    </row>
    <row r="9" spans="3:5" ht="12.75">
      <c r="C9" s="3" t="s">
        <v>3</v>
      </c>
      <c r="D9" s="9"/>
      <c r="E9" s="3" t="s">
        <v>3</v>
      </c>
    </row>
    <row r="10" spans="3:5" ht="12.75">
      <c r="C10" s="3" t="s">
        <v>4</v>
      </c>
      <c r="D10" s="9"/>
      <c r="E10" s="3" t="s">
        <v>4</v>
      </c>
    </row>
    <row r="11" spans="3:5" ht="12.75">
      <c r="C11" s="3" t="s">
        <v>5</v>
      </c>
      <c r="D11" s="9"/>
      <c r="E11" s="3" t="s">
        <v>5</v>
      </c>
    </row>
    <row r="12" spans="3:5" ht="12.75">
      <c r="C12" s="3"/>
      <c r="D12" s="9"/>
      <c r="E12" s="3"/>
    </row>
    <row r="13" spans="1:5" ht="12.75">
      <c r="A13" t="s">
        <v>17</v>
      </c>
      <c r="C13" s="3"/>
      <c r="D13" s="9"/>
      <c r="E13" s="3"/>
    </row>
    <row r="14" spans="1:5" ht="12.75">
      <c r="A14" t="s">
        <v>18</v>
      </c>
      <c r="C14" s="6"/>
      <c r="D14" s="9"/>
      <c r="E14" s="6"/>
    </row>
    <row r="15" spans="3:5" ht="12.75">
      <c r="C15" s="3"/>
      <c r="D15" s="9"/>
      <c r="E15" s="3"/>
    </row>
    <row r="16" spans="1:5" ht="12.75">
      <c r="A16" t="s">
        <v>19</v>
      </c>
      <c r="C16" s="3">
        <f>SUM(C13:C14)</f>
        <v>0</v>
      </c>
      <c r="D16" s="9"/>
      <c r="E16" s="3">
        <f>SUM(E13:E14)</f>
        <v>0</v>
      </c>
    </row>
    <row r="17" spans="3:5" ht="12.75">
      <c r="C17" s="3"/>
      <c r="D17" s="9"/>
      <c r="E17" s="3"/>
    </row>
    <row r="18" spans="1:5" ht="12.75">
      <c r="A18" t="s">
        <v>20</v>
      </c>
      <c r="C18" s="3"/>
      <c r="D18" s="9"/>
      <c r="E18" s="3"/>
    </row>
    <row r="19" spans="3:5" ht="12.75">
      <c r="C19" s="3"/>
      <c r="D19" s="9"/>
      <c r="E19" s="3"/>
    </row>
    <row r="20" spans="1:5" ht="13.5" thickBot="1">
      <c r="A20" t="s">
        <v>21</v>
      </c>
      <c r="C20" s="5">
        <f>SUM(C16:C19)</f>
        <v>0</v>
      </c>
      <c r="D20" s="9"/>
      <c r="E20" s="5">
        <f>SUM(E16:E19)</f>
        <v>0</v>
      </c>
    </row>
    <row r="21" ht="13.5" thickTop="1"/>
  </sheetData>
  <printOptions/>
  <pageMargins left="0.75" right="0.58" top="0.81" bottom="0.64" header="0.5" footer="0.44"/>
  <pageSetup horizontalDpi="360" verticalDpi="360" orientation="portrait" r:id="rId2"/>
  <drawing r:id="rId1"/>
</worksheet>
</file>

<file path=xl/worksheets/sheet2.xml><?xml version="1.0" encoding="utf-8"?>
<worksheet xmlns="http://schemas.openxmlformats.org/spreadsheetml/2006/main" xmlns:r="http://schemas.openxmlformats.org/officeDocument/2006/relationships">
  <dimension ref="A1:F57"/>
  <sheetViews>
    <sheetView zoomScaleSheetLayoutView="100" workbookViewId="0" topLeftCell="A1">
      <pane xSplit="2" ySplit="6" topLeftCell="C47" activePane="bottomRight" state="frozen"/>
      <selection pane="topLeft" activeCell="F6" sqref="F6:H6"/>
      <selection pane="topRight" activeCell="F6" sqref="F6:H6"/>
      <selection pane="bottomLeft" activeCell="F6" sqref="F6:H6"/>
      <selection pane="bottomRight" activeCell="A55" sqref="A55"/>
    </sheetView>
  </sheetViews>
  <sheetFormatPr defaultColWidth="9.140625" defaultRowHeight="12.75"/>
  <cols>
    <col min="1" max="1" width="1.8515625" style="34" customWidth="1"/>
    <col min="2" max="2" width="42.00390625" style="34" customWidth="1"/>
    <col min="3" max="3" width="15.57421875" style="34" customWidth="1"/>
    <col min="4" max="4" width="1.8515625" style="41" customWidth="1"/>
    <col min="5" max="5" width="15.57421875" style="40" customWidth="1"/>
    <col min="6" max="6" width="8.28125" style="34" customWidth="1"/>
    <col min="7" max="16384" width="7.8515625" style="34" customWidth="1"/>
  </cols>
  <sheetData>
    <row r="1" ht="16.5">
      <c r="A1" s="49" t="s">
        <v>0</v>
      </c>
    </row>
    <row r="2" ht="12.75"/>
    <row r="3" spans="1:3" ht="16.5">
      <c r="A3" s="49" t="s">
        <v>60</v>
      </c>
      <c r="B3" s="50"/>
      <c r="C3" s="50"/>
    </row>
    <row r="4" spans="1:3" ht="16.5">
      <c r="A4" s="63" t="s">
        <v>82</v>
      </c>
      <c r="B4" s="50"/>
      <c r="C4" s="50"/>
    </row>
    <row r="5" spans="3:5" ht="12.75">
      <c r="C5" s="64" t="s">
        <v>9</v>
      </c>
      <c r="D5" s="52"/>
      <c r="E5" s="65" t="s">
        <v>9</v>
      </c>
    </row>
    <row r="6" spans="3:5" ht="12.75">
      <c r="C6" s="81" t="s">
        <v>83</v>
      </c>
      <c r="D6" s="66"/>
      <c r="E6" s="81" t="s">
        <v>65</v>
      </c>
    </row>
    <row r="7" spans="3:5" ht="12.75">
      <c r="C7" s="44" t="s">
        <v>51</v>
      </c>
      <c r="D7" s="35"/>
      <c r="E7" s="44" t="s">
        <v>51</v>
      </c>
    </row>
    <row r="8" spans="4:5" ht="12.75">
      <c r="D8" s="35"/>
      <c r="E8" s="44"/>
    </row>
    <row r="9" spans="1:5" s="53" customFormat="1" ht="15">
      <c r="A9" s="53" t="s">
        <v>76</v>
      </c>
      <c r="C9" s="46">
        <v>5359</v>
      </c>
      <c r="D9" s="54"/>
      <c r="E9" s="46">
        <v>5932</v>
      </c>
    </row>
    <row r="10" spans="3:5" ht="12.75">
      <c r="C10" s="73"/>
      <c r="D10" s="35"/>
      <c r="E10" s="44"/>
    </row>
    <row r="11" spans="1:6" s="53" customFormat="1" ht="15">
      <c r="A11" s="53" t="s">
        <v>40</v>
      </c>
      <c r="C11" s="46">
        <v>306811</v>
      </c>
      <c r="D11" s="54"/>
      <c r="E11" s="43">
        <v>269529</v>
      </c>
      <c r="F11" s="67"/>
    </row>
    <row r="12" spans="3:6" ht="12.75">
      <c r="C12" s="73"/>
      <c r="D12" s="35"/>
      <c r="E12" s="44"/>
      <c r="F12" s="67"/>
    </row>
    <row r="13" spans="1:6" s="53" customFormat="1" ht="15">
      <c r="A13" s="53" t="s">
        <v>41</v>
      </c>
      <c r="C13" s="46">
        <v>202</v>
      </c>
      <c r="D13" s="54"/>
      <c r="E13" s="43">
        <v>202</v>
      </c>
      <c r="F13" s="68"/>
    </row>
    <row r="14" spans="3:5" ht="12.75">
      <c r="C14" s="73"/>
      <c r="D14" s="35"/>
      <c r="E14" s="44"/>
    </row>
    <row r="15" spans="1:6" s="53" customFormat="1" ht="15">
      <c r="A15" s="53" t="s">
        <v>28</v>
      </c>
      <c r="C15" s="46">
        <v>5030</v>
      </c>
      <c r="D15" s="54"/>
      <c r="E15" s="43">
        <v>12411</v>
      </c>
      <c r="F15" s="69"/>
    </row>
    <row r="16" spans="3:5" ht="12.75">
      <c r="C16" s="73"/>
      <c r="D16" s="35"/>
      <c r="E16" s="44"/>
    </row>
    <row r="17" spans="1:5" s="53" customFormat="1" ht="15">
      <c r="A17" s="53" t="s">
        <v>62</v>
      </c>
      <c r="C17" s="46">
        <v>1479995</v>
      </c>
      <c r="D17" s="54"/>
      <c r="E17" s="43">
        <v>1444400</v>
      </c>
    </row>
    <row r="18" spans="3:5" ht="12.75">
      <c r="C18" s="73"/>
      <c r="D18" s="35"/>
      <c r="E18" s="44"/>
    </row>
    <row r="19" spans="1:5" ht="15">
      <c r="A19" s="70" t="s">
        <v>70</v>
      </c>
      <c r="C19" s="46">
        <v>2334</v>
      </c>
      <c r="D19" s="54"/>
      <c r="E19" s="43">
        <v>540</v>
      </c>
    </row>
    <row r="20" spans="3:5" ht="12.75">
      <c r="C20" s="73"/>
      <c r="D20" s="35"/>
      <c r="E20" s="44"/>
    </row>
    <row r="21" spans="1:5" s="53" customFormat="1" ht="15">
      <c r="A21" s="53" t="s">
        <v>32</v>
      </c>
      <c r="C21" s="46"/>
      <c r="D21" s="54"/>
      <c r="E21" s="43"/>
    </row>
    <row r="22" spans="2:5" s="53" customFormat="1" ht="15">
      <c r="B22" s="53" t="s">
        <v>10</v>
      </c>
      <c r="C22" s="46">
        <v>1295</v>
      </c>
      <c r="D22" s="54"/>
      <c r="E22" s="43">
        <v>421</v>
      </c>
    </row>
    <row r="23" spans="2:6" s="53" customFormat="1" ht="15">
      <c r="B23" s="53" t="s">
        <v>42</v>
      </c>
      <c r="C23" s="82">
        <v>46583</v>
      </c>
      <c r="D23" s="54"/>
      <c r="E23" s="43">
        <v>54180</v>
      </c>
      <c r="F23" s="67"/>
    </row>
    <row r="24" spans="2:6" s="53" customFormat="1" ht="15">
      <c r="B24" s="53" t="s">
        <v>43</v>
      </c>
      <c r="C24" s="46">
        <v>173666</v>
      </c>
      <c r="D24" s="54"/>
      <c r="E24" s="43">
        <v>179081</v>
      </c>
      <c r="F24" s="67"/>
    </row>
    <row r="25" spans="2:5" s="53" customFormat="1" ht="15">
      <c r="B25" s="53" t="s">
        <v>44</v>
      </c>
      <c r="C25" s="46">
        <v>1131</v>
      </c>
      <c r="D25" s="54"/>
      <c r="E25" s="43">
        <v>1102</v>
      </c>
    </row>
    <row r="26" spans="3:5" s="53" customFormat="1" ht="15">
      <c r="C26" s="71">
        <f>SUM(C22:C25)</f>
        <v>222675</v>
      </c>
      <c r="D26" s="54"/>
      <c r="E26" s="72">
        <f>SUM(E22:E25)</f>
        <v>234784</v>
      </c>
    </row>
    <row r="27" spans="3:5" ht="12.75">
      <c r="C27" s="73"/>
      <c r="D27" s="35"/>
      <c r="E27" s="44"/>
    </row>
    <row r="28" spans="1:5" s="53" customFormat="1" ht="15">
      <c r="A28" s="53" t="s">
        <v>33</v>
      </c>
      <c r="C28" s="46"/>
      <c r="D28" s="54"/>
      <c r="E28" s="43"/>
    </row>
    <row r="29" spans="2:5" s="53" customFormat="1" ht="15">
      <c r="B29" s="53" t="s">
        <v>45</v>
      </c>
      <c r="C29" s="46">
        <v>32</v>
      </c>
      <c r="D29" s="54"/>
      <c r="E29" s="43">
        <v>126</v>
      </c>
    </row>
    <row r="30" spans="2:5" s="53" customFormat="1" ht="15">
      <c r="B30" s="53" t="s">
        <v>46</v>
      </c>
      <c r="C30" s="43">
        <v>27624</v>
      </c>
      <c r="D30" s="54"/>
      <c r="E30" s="43">
        <v>28749</v>
      </c>
    </row>
    <row r="31" spans="2:5" s="53" customFormat="1" ht="15">
      <c r="B31" s="53" t="s">
        <v>47</v>
      </c>
      <c r="C31" s="46">
        <v>8259</v>
      </c>
      <c r="D31" s="54"/>
      <c r="E31" s="43">
        <v>8292</v>
      </c>
    </row>
    <row r="32" spans="2:5" s="53" customFormat="1" ht="15">
      <c r="B32" s="53" t="s">
        <v>48</v>
      </c>
      <c r="C32" s="46">
        <v>2291</v>
      </c>
      <c r="D32" s="54"/>
      <c r="E32" s="43">
        <v>1301</v>
      </c>
    </row>
    <row r="33" spans="2:5" s="53" customFormat="1" ht="15">
      <c r="B33" s="53" t="s">
        <v>34</v>
      </c>
      <c r="C33" s="46">
        <v>28700</v>
      </c>
      <c r="D33" s="54"/>
      <c r="E33" s="43">
        <v>24800</v>
      </c>
    </row>
    <row r="34" spans="2:5" s="53" customFormat="1" ht="15">
      <c r="B34" s="53" t="s">
        <v>7</v>
      </c>
      <c r="C34" s="46">
        <v>690</v>
      </c>
      <c r="D34" s="54"/>
      <c r="E34" s="43">
        <v>903</v>
      </c>
    </row>
    <row r="35" spans="2:6" s="53" customFormat="1" ht="15">
      <c r="B35" s="70" t="s">
        <v>77</v>
      </c>
      <c r="C35" s="46">
        <v>0</v>
      </c>
      <c r="D35" s="54"/>
      <c r="E35" s="43">
        <v>13854</v>
      </c>
      <c r="F35" s="67"/>
    </row>
    <row r="36" spans="3:5" s="53" customFormat="1" ht="15">
      <c r="C36" s="74">
        <f>SUM(C29:C35)</f>
        <v>67596</v>
      </c>
      <c r="D36" s="54"/>
      <c r="E36" s="72">
        <f>SUM(E29:E35)</f>
        <v>78025</v>
      </c>
    </row>
    <row r="37" spans="3:5" ht="12.75">
      <c r="C37" s="73"/>
      <c r="D37" s="35"/>
      <c r="E37" s="44"/>
    </row>
    <row r="38" spans="1:5" s="53" customFormat="1" ht="15">
      <c r="A38" s="53" t="s">
        <v>35</v>
      </c>
      <c r="C38" s="43">
        <f>C26-C36</f>
        <v>155079</v>
      </c>
      <c r="D38" s="54"/>
      <c r="E38" s="43">
        <f>E26-E36</f>
        <v>156759</v>
      </c>
    </row>
    <row r="39" spans="3:5" ht="12.75">
      <c r="C39" s="73"/>
      <c r="D39" s="35"/>
      <c r="E39" s="44"/>
    </row>
    <row r="40" spans="3:5" s="53" customFormat="1" ht="15.75" thickBot="1">
      <c r="C40" s="45">
        <f>SUM(C9:C19,C38)</f>
        <v>1954810</v>
      </c>
      <c r="D40" s="75"/>
      <c r="E40" s="45">
        <f>SUM(E9:E19,E38)</f>
        <v>1889773</v>
      </c>
    </row>
    <row r="41" spans="3:5" ht="13.5" thickTop="1">
      <c r="C41" s="76"/>
      <c r="D41" s="35"/>
      <c r="E41" s="44"/>
    </row>
    <row r="42" spans="3:5" ht="12.75">
      <c r="C42" s="76"/>
      <c r="D42" s="35"/>
      <c r="E42" s="44"/>
    </row>
    <row r="43" spans="1:5" s="53" customFormat="1" ht="15">
      <c r="A43" s="53" t="s">
        <v>36</v>
      </c>
      <c r="C43" s="46">
        <v>482805</v>
      </c>
      <c r="D43" s="54"/>
      <c r="E43" s="43">
        <v>481053</v>
      </c>
    </row>
    <row r="44" spans="1:5" s="53" customFormat="1" ht="15">
      <c r="A44" s="53" t="s">
        <v>11</v>
      </c>
      <c r="C44" s="46"/>
      <c r="D44" s="54"/>
      <c r="E44" s="43"/>
    </row>
    <row r="45" spans="2:5" s="53" customFormat="1" ht="15">
      <c r="B45" s="53" t="s">
        <v>49</v>
      </c>
      <c r="C45" s="46">
        <v>179719</v>
      </c>
      <c r="D45" s="54"/>
      <c r="E45" s="43">
        <v>177900</v>
      </c>
    </row>
    <row r="46" spans="2:6" s="53" customFormat="1" ht="15">
      <c r="B46" s="53" t="s">
        <v>50</v>
      </c>
      <c r="C46" s="47">
        <v>162095</v>
      </c>
      <c r="D46" s="54"/>
      <c r="E46" s="83">
        <v>106032</v>
      </c>
      <c r="F46" s="67"/>
    </row>
    <row r="47" spans="1:5" s="53" customFormat="1" ht="15">
      <c r="A47" s="53" t="s">
        <v>79</v>
      </c>
      <c r="C47" s="46">
        <f>SUM(C43:C46)</f>
        <v>824619</v>
      </c>
      <c r="D47" s="54"/>
      <c r="E47" s="43">
        <f>SUM(E43:E46)</f>
        <v>764985</v>
      </c>
    </row>
    <row r="48" spans="3:5" ht="12.75">
      <c r="C48" s="73"/>
      <c r="D48" s="35"/>
      <c r="E48" s="44"/>
    </row>
    <row r="49" spans="1:5" s="53" customFormat="1" ht="15">
      <c r="A49" s="53" t="s">
        <v>39</v>
      </c>
      <c r="C49" s="46">
        <v>40090</v>
      </c>
      <c r="D49" s="54"/>
      <c r="E49" s="43">
        <v>41261</v>
      </c>
    </row>
    <row r="50" spans="1:6" s="53" customFormat="1" ht="15">
      <c r="A50" s="53" t="s">
        <v>38</v>
      </c>
      <c r="C50" s="46">
        <v>60159</v>
      </c>
      <c r="D50" s="54"/>
      <c r="E50" s="43">
        <v>40543</v>
      </c>
      <c r="F50" s="67"/>
    </row>
    <row r="51" spans="1:5" s="53" customFormat="1" ht="15">
      <c r="A51" s="53" t="s">
        <v>37</v>
      </c>
      <c r="C51" s="46">
        <v>1029942</v>
      </c>
      <c r="D51" s="54"/>
      <c r="E51" s="43">
        <v>1042984</v>
      </c>
    </row>
    <row r="52" spans="3:5" ht="12.75">
      <c r="C52" s="73"/>
      <c r="D52" s="35"/>
      <c r="E52" s="44"/>
    </row>
    <row r="53" spans="3:5" s="53" customFormat="1" ht="15.75" thickBot="1">
      <c r="C53" s="45">
        <f>SUM(C47:C52)</f>
        <v>1954810</v>
      </c>
      <c r="D53" s="75"/>
      <c r="E53" s="45">
        <f>SUM(E47:E52)</f>
        <v>1889773</v>
      </c>
    </row>
    <row r="54" ht="12" customHeight="1" thickTop="1">
      <c r="C54" s="40"/>
    </row>
    <row r="55" ht="12" customHeight="1">
      <c r="C55" s="40"/>
    </row>
    <row r="56" ht="12" customHeight="1"/>
    <row r="57" ht="12.75">
      <c r="C57" s="79">
        <f>+C46</f>
        <v>162095</v>
      </c>
    </row>
  </sheetData>
  <printOptions/>
  <pageMargins left="0.64" right="0.34" top="0.45" bottom="0" header="0.5" footer="0.5"/>
  <pageSetup firstPageNumber="1" useFirstPageNumber="1" horizontalDpi="360" verticalDpi="360" orientation="portrait" paperSize="9" scale="91" r:id="rId4"/>
  <headerFooter alignWithMargins="0">
    <oddFooter>&amp;C&amp;"Times New Roman,Regular"&amp;11&amp;P</oddFooter>
  </headerFooter>
  <rowBreaks count="1" manualBreakCount="1">
    <brk id="60" max="5" man="1"/>
  </rowBreaks>
  <drawing r:id="rId3"/>
  <legacyDrawing r:id="rId2"/>
</worksheet>
</file>

<file path=xl/worksheets/sheet3.xml><?xml version="1.0" encoding="utf-8"?>
<worksheet xmlns="http://schemas.openxmlformats.org/spreadsheetml/2006/main" xmlns:r="http://schemas.openxmlformats.org/officeDocument/2006/relationships">
  <dimension ref="A1:K36"/>
  <sheetViews>
    <sheetView zoomScaleSheetLayoutView="75" workbookViewId="0" topLeftCell="A26">
      <selection activeCell="C18" sqref="C18"/>
    </sheetView>
  </sheetViews>
  <sheetFormatPr defaultColWidth="9.140625" defaultRowHeight="12.75"/>
  <cols>
    <col min="1" max="1" width="36.7109375" style="34" customWidth="1"/>
    <col min="2" max="2" width="0.85546875" style="34" customWidth="1"/>
    <col min="3" max="3" width="11.00390625" style="40" customWidth="1"/>
    <col min="4" max="4" width="1.28515625" style="41" customWidth="1"/>
    <col min="5" max="5" width="12.28125" style="40" customWidth="1"/>
    <col min="6" max="6" width="1.57421875" style="41" customWidth="1"/>
    <col min="7" max="7" width="10.57421875" style="40" customWidth="1"/>
    <col min="8" max="8" width="1.28515625" style="41" customWidth="1"/>
    <col min="9" max="9" width="11.8515625" style="40" bestFit="1" customWidth="1"/>
    <col min="10" max="10" width="5.57421875" style="34" bestFit="1" customWidth="1"/>
    <col min="11" max="16384" width="7.8515625" style="34" customWidth="1"/>
  </cols>
  <sheetData>
    <row r="1" spans="1:2" ht="16.5">
      <c r="A1" s="49" t="s">
        <v>0</v>
      </c>
      <c r="B1" s="49"/>
    </row>
    <row r="3" spans="1:2" ht="16.5">
      <c r="A3" s="49" t="s">
        <v>8</v>
      </c>
      <c r="B3" s="49"/>
    </row>
    <row r="4" spans="1:2" ht="16.5">
      <c r="A4" s="63" t="s">
        <v>84</v>
      </c>
      <c r="B4" s="49"/>
    </row>
    <row r="5" spans="1:11" ht="12.75">
      <c r="A5" s="50"/>
      <c r="B5" s="50"/>
      <c r="K5" s="51"/>
    </row>
    <row r="6" spans="3:9" ht="15">
      <c r="C6" s="80" t="s">
        <v>72</v>
      </c>
      <c r="D6" s="80"/>
      <c r="E6" s="80"/>
      <c r="F6" s="52"/>
      <c r="G6" s="80" t="s">
        <v>71</v>
      </c>
      <c r="H6" s="80"/>
      <c r="I6" s="80"/>
    </row>
    <row r="7" spans="3:9" ht="15">
      <c r="C7" s="84">
        <v>37956</v>
      </c>
      <c r="D7" s="85"/>
      <c r="E7" s="84">
        <v>37591</v>
      </c>
      <c r="F7" s="35"/>
      <c r="G7" s="84">
        <f>C7</f>
        <v>37956</v>
      </c>
      <c r="H7" s="86"/>
      <c r="I7" s="84">
        <f>E7</f>
        <v>37591</v>
      </c>
    </row>
    <row r="8" spans="3:9" s="53" customFormat="1" ht="15">
      <c r="C8" s="43" t="s">
        <v>51</v>
      </c>
      <c r="D8" s="54"/>
      <c r="E8" s="43" t="s">
        <v>51</v>
      </c>
      <c r="F8" s="54"/>
      <c r="G8" s="43" t="s">
        <v>51</v>
      </c>
      <c r="H8" s="54"/>
      <c r="I8" s="43" t="s">
        <v>51</v>
      </c>
    </row>
    <row r="9" spans="3:9" ht="12.75">
      <c r="C9" s="44"/>
      <c r="D9" s="35"/>
      <c r="E9" s="44"/>
      <c r="F9" s="35"/>
      <c r="G9" s="44"/>
      <c r="H9" s="35"/>
      <c r="I9" s="44"/>
    </row>
    <row r="10" spans="1:9" s="53" customFormat="1" ht="15">
      <c r="A10" s="53" t="s">
        <v>6</v>
      </c>
      <c r="C10" s="56">
        <v>53817</v>
      </c>
      <c r="D10" s="57"/>
      <c r="E10" s="56">
        <v>47505</v>
      </c>
      <c r="F10" s="57"/>
      <c r="G10" s="56">
        <v>157009</v>
      </c>
      <c r="H10" s="57"/>
      <c r="I10" s="56">
        <v>137226</v>
      </c>
    </row>
    <row r="12" spans="1:9" s="53" customFormat="1" ht="15">
      <c r="A12" s="53" t="s">
        <v>30</v>
      </c>
      <c r="C12" s="56">
        <v>269</v>
      </c>
      <c r="D12" s="57"/>
      <c r="E12" s="56">
        <v>1104</v>
      </c>
      <c r="F12" s="57"/>
      <c r="G12" s="56">
        <v>20656</v>
      </c>
      <c r="H12" s="57"/>
      <c r="I12" s="56">
        <v>2837</v>
      </c>
    </row>
    <row r="14" spans="1:9" s="53" customFormat="1" ht="15">
      <c r="A14" s="53" t="s">
        <v>55</v>
      </c>
      <c r="C14" s="56">
        <v>-11045</v>
      </c>
      <c r="D14" s="57"/>
      <c r="E14" s="56">
        <v>-10404</v>
      </c>
      <c r="F14" s="57"/>
      <c r="G14" s="56">
        <v>-32913</v>
      </c>
      <c r="H14" s="57"/>
      <c r="I14" s="56">
        <v>-33031</v>
      </c>
    </row>
    <row r="15" spans="3:9" ht="12.75">
      <c r="C15" s="55"/>
      <c r="E15" s="55"/>
      <c r="G15" s="55"/>
      <c r="I15" s="55"/>
    </row>
    <row r="16" spans="1:9" s="53" customFormat="1" ht="15">
      <c r="A16" s="53" t="s">
        <v>31</v>
      </c>
      <c r="C16" s="56">
        <f>SUM(C10:C15)</f>
        <v>43041</v>
      </c>
      <c r="D16" s="57"/>
      <c r="E16" s="56">
        <f>SUM(E10:E15)</f>
        <v>38205</v>
      </c>
      <c r="F16" s="57"/>
      <c r="G16" s="56">
        <f>SUM(G10:G15)</f>
        <v>144752</v>
      </c>
      <c r="H16" s="57"/>
      <c r="I16" s="56">
        <f>SUM(I10:I15)</f>
        <v>107032</v>
      </c>
    </row>
    <row r="17" spans="5:7" ht="12.75">
      <c r="E17" s="58"/>
      <c r="G17" s="58"/>
    </row>
    <row r="18" spans="1:10" s="53" customFormat="1" ht="15">
      <c r="A18" s="53" t="s">
        <v>54</v>
      </c>
      <c r="C18" s="56">
        <v>-15653</v>
      </c>
      <c r="D18" s="57"/>
      <c r="E18" s="56">
        <v>-18475</v>
      </c>
      <c r="F18" s="57"/>
      <c r="G18" s="56">
        <v>-47198</v>
      </c>
      <c r="H18" s="57"/>
      <c r="I18" s="56">
        <v>-53964</v>
      </c>
      <c r="J18" s="87"/>
    </row>
    <row r="19" spans="5:10" ht="12.75">
      <c r="E19" s="59"/>
      <c r="F19" s="88"/>
      <c r="I19" s="59"/>
      <c r="J19" s="88"/>
    </row>
    <row r="20" ht="12.75" hidden="1"/>
    <row r="21" spans="1:9" ht="15" hidden="1">
      <c r="A21" s="53" t="s">
        <v>69</v>
      </c>
      <c r="C21" s="40">
        <v>0</v>
      </c>
      <c r="E21" s="40">
        <v>0</v>
      </c>
      <c r="G21" s="40">
        <v>0</v>
      </c>
      <c r="I21" s="40">
        <v>0</v>
      </c>
    </row>
    <row r="23" spans="1:9" s="53" customFormat="1" ht="15">
      <c r="A23" s="70" t="s">
        <v>64</v>
      </c>
      <c r="C23" s="56">
        <v>76</v>
      </c>
      <c r="D23" s="57"/>
      <c r="E23" s="56">
        <v>250</v>
      </c>
      <c r="F23" s="57"/>
      <c r="G23" s="56">
        <v>-207</v>
      </c>
      <c r="H23" s="57"/>
      <c r="I23" s="56">
        <v>354</v>
      </c>
    </row>
    <row r="24" spans="3:9" ht="12.75">
      <c r="C24" s="55"/>
      <c r="E24" s="60"/>
      <c r="G24" s="55"/>
      <c r="I24" s="60"/>
    </row>
    <row r="25" spans="1:9" s="53" customFormat="1" ht="15">
      <c r="A25" s="53" t="s">
        <v>22</v>
      </c>
      <c r="C25" s="56">
        <f>SUM(C16:C24)</f>
        <v>27464</v>
      </c>
      <c r="D25" s="57"/>
      <c r="E25" s="56">
        <f>SUM(E16:E24)</f>
        <v>19980</v>
      </c>
      <c r="F25" s="57"/>
      <c r="G25" s="56">
        <f>SUM(G16:G24)</f>
        <v>97347</v>
      </c>
      <c r="H25" s="57"/>
      <c r="I25" s="56">
        <f>SUM(I16:I24)</f>
        <v>53422</v>
      </c>
    </row>
    <row r="26" ht="12.75">
      <c r="F26" s="88"/>
    </row>
    <row r="27" spans="1:10" s="53" customFormat="1" ht="15">
      <c r="A27" s="53" t="s">
        <v>7</v>
      </c>
      <c r="C27" s="56">
        <v>-8464</v>
      </c>
      <c r="D27" s="57"/>
      <c r="E27" s="56">
        <v>-5614</v>
      </c>
      <c r="F27" s="87"/>
      <c r="G27" s="56">
        <v>-23923</v>
      </c>
      <c r="H27" s="57"/>
      <c r="I27" s="56">
        <v>-14983</v>
      </c>
      <c r="J27" s="87"/>
    </row>
    <row r="28" spans="5:10" ht="12.75">
      <c r="E28" s="59"/>
      <c r="F28" s="88"/>
      <c r="I28" s="59"/>
      <c r="J28" s="88"/>
    </row>
    <row r="30" spans="1:9" s="53" customFormat="1" ht="15.75" thickBot="1">
      <c r="A30" s="53" t="s">
        <v>29</v>
      </c>
      <c r="C30" s="61">
        <f>SUM(C25:C29)</f>
        <v>19000</v>
      </c>
      <c r="D30" s="62"/>
      <c r="E30" s="61">
        <f>SUM(E25:E29)</f>
        <v>14366</v>
      </c>
      <c r="F30" s="62"/>
      <c r="G30" s="61">
        <f>SUM(G25:G29)</f>
        <v>73424</v>
      </c>
      <c r="H30" s="62"/>
      <c r="I30" s="61">
        <f>SUM(I25:I29)</f>
        <v>38439</v>
      </c>
    </row>
    <row r="31" ht="13.5" thickTop="1"/>
    <row r="34" spans="1:9" s="53" customFormat="1" ht="15.75" thickBot="1">
      <c r="A34" s="53" t="s">
        <v>57</v>
      </c>
      <c r="C34" s="89">
        <v>3.9353362123424573</v>
      </c>
      <c r="D34" s="90"/>
      <c r="E34" s="89">
        <v>2.99</v>
      </c>
      <c r="F34" s="90"/>
      <c r="G34" s="89">
        <v>15.231964096865438</v>
      </c>
      <c r="H34" s="90"/>
      <c r="I34" s="89">
        <v>8.07</v>
      </c>
    </row>
    <row r="35" spans="3:9" ht="13.5" thickTop="1">
      <c r="C35" s="91"/>
      <c r="D35" s="91"/>
      <c r="E35" s="91"/>
      <c r="F35" s="91"/>
      <c r="G35" s="91"/>
      <c r="H35" s="91"/>
      <c r="I35" s="91"/>
    </row>
    <row r="36" spans="1:9" s="53" customFormat="1" ht="15.75" thickBot="1">
      <c r="A36" s="53" t="s">
        <v>58</v>
      </c>
      <c r="C36" s="92">
        <v>3.9255792812057724</v>
      </c>
      <c r="D36" s="90"/>
      <c r="E36" s="89">
        <v>2.98</v>
      </c>
      <c r="F36" s="90"/>
      <c r="G36" s="92">
        <v>15.170092743417623</v>
      </c>
      <c r="H36" s="90"/>
      <c r="I36" s="89">
        <v>8.06</v>
      </c>
    </row>
    <row r="37" ht="13.5" thickTop="1"/>
  </sheetData>
  <mergeCells count="2">
    <mergeCell ref="C6:E6"/>
    <mergeCell ref="G6:I6"/>
  </mergeCells>
  <printOptions/>
  <pageMargins left="0.64" right="0.31" top="0.7" bottom="0.72" header="0.5" footer="0.5"/>
  <pageSetup firstPageNumber="2" useFirstPageNumber="1" horizontalDpi="600" verticalDpi="600" orientation="portrait" paperSize="9" scale="95" r:id="rId2"/>
  <headerFooter alignWithMargins="0">
    <oddFooter>&amp;C&amp;"Times New Roman,Regular"&amp;11&amp;P</oddFooter>
  </headerFooter>
  <drawing r:id="rId1"/>
</worksheet>
</file>

<file path=xl/worksheets/sheet4.xml><?xml version="1.0" encoding="utf-8"?>
<worksheet xmlns="http://schemas.openxmlformats.org/spreadsheetml/2006/main" xmlns:r="http://schemas.openxmlformats.org/officeDocument/2006/relationships">
  <dimension ref="A1:J35"/>
  <sheetViews>
    <sheetView zoomScale="75" zoomScaleNormal="75" workbookViewId="0" topLeftCell="A1">
      <pane xSplit="1" ySplit="9" topLeftCell="B10" activePane="bottomRight" state="frozen"/>
      <selection pane="topLeft" activeCell="F6" sqref="F6:H6"/>
      <selection pane="topRight" activeCell="F6" sqref="F6:H6"/>
      <selection pane="bottomLeft" activeCell="F6" sqref="F6:H6"/>
      <selection pane="bottomRight" activeCell="B28" sqref="B28"/>
    </sheetView>
  </sheetViews>
  <sheetFormatPr defaultColWidth="9.140625" defaultRowHeight="12.75"/>
  <cols>
    <col min="1" max="1" width="28.7109375" style="11" customWidth="1"/>
    <col min="2" max="2" width="9.8515625" style="11" customWidth="1"/>
    <col min="3" max="3" width="10.28125" style="12" bestFit="1" customWidth="1"/>
    <col min="4" max="4" width="1.8515625" style="13" customWidth="1"/>
    <col min="5" max="5" width="10.421875" style="12" bestFit="1" customWidth="1"/>
    <col min="6" max="6" width="1.8515625" style="13" customWidth="1"/>
    <col min="7" max="7" width="10.7109375" style="12" bestFit="1" customWidth="1"/>
    <col min="8" max="8" width="1.8515625" style="13" customWidth="1"/>
    <col min="9" max="9" width="10.28125" style="12" bestFit="1" customWidth="1"/>
    <col min="10" max="16384" width="7.8515625" style="11" customWidth="1"/>
  </cols>
  <sheetData>
    <row r="1" spans="1:2" ht="16.5">
      <c r="A1" s="37" t="s">
        <v>0</v>
      </c>
      <c r="B1" s="37"/>
    </row>
    <row r="3" spans="1:2" ht="16.5">
      <c r="A3" s="37" t="s">
        <v>52</v>
      </c>
      <c r="B3" s="37"/>
    </row>
    <row r="4" spans="1:2" ht="16.5">
      <c r="A4" s="37" t="str">
        <f>+'Income statement'!A4</f>
        <v>For The Period Ended 31 December 2003</v>
      </c>
      <c r="B4" s="37"/>
    </row>
    <row r="6" spans="3:9" ht="15">
      <c r="C6" s="20"/>
      <c r="D6" s="21"/>
      <c r="E6" s="20" t="s">
        <v>25</v>
      </c>
      <c r="F6" s="21"/>
      <c r="G6" s="20"/>
      <c r="H6" s="21"/>
      <c r="I6" s="20"/>
    </row>
    <row r="7" spans="3:9" ht="15">
      <c r="C7" s="22"/>
      <c r="D7" s="23"/>
      <c r="E7" s="22" t="s">
        <v>26</v>
      </c>
      <c r="F7" s="23"/>
      <c r="G7" s="22" t="s">
        <v>27</v>
      </c>
      <c r="H7" s="23"/>
      <c r="I7" s="22"/>
    </row>
    <row r="8" spans="3:9" ht="15">
      <c r="C8" s="22" t="s">
        <v>23</v>
      </c>
      <c r="D8" s="23"/>
      <c r="E8" s="22" t="s">
        <v>23</v>
      </c>
      <c r="F8" s="23"/>
      <c r="G8" s="22" t="s">
        <v>13</v>
      </c>
      <c r="H8" s="23"/>
      <c r="I8" s="22"/>
    </row>
    <row r="9" spans="3:9" ht="15">
      <c r="C9" s="30" t="s">
        <v>12</v>
      </c>
      <c r="D9" s="31"/>
      <c r="E9" s="30" t="s">
        <v>24</v>
      </c>
      <c r="F9" s="31"/>
      <c r="G9" s="30" t="s">
        <v>14</v>
      </c>
      <c r="H9" s="23"/>
      <c r="I9" s="30" t="s">
        <v>15</v>
      </c>
    </row>
    <row r="10" spans="3:9" ht="15">
      <c r="C10" s="22" t="s">
        <v>51</v>
      </c>
      <c r="D10" s="23"/>
      <c r="E10" s="22" t="s">
        <v>51</v>
      </c>
      <c r="F10" s="23"/>
      <c r="G10" s="22" t="s">
        <v>51</v>
      </c>
      <c r="H10" s="23"/>
      <c r="I10" s="22" t="s">
        <v>51</v>
      </c>
    </row>
    <row r="12" spans="1:9" s="17" customFormat="1" ht="15">
      <c r="A12" s="77" t="s">
        <v>87</v>
      </c>
      <c r="B12" s="25"/>
      <c r="C12" s="18"/>
      <c r="D12" s="19"/>
      <c r="E12" s="18"/>
      <c r="F12" s="19"/>
      <c r="G12" s="18"/>
      <c r="H12" s="19"/>
      <c r="I12" s="18"/>
    </row>
    <row r="14" spans="1:9" s="17" customFormat="1" ht="15">
      <c r="A14" s="17" t="s">
        <v>73</v>
      </c>
      <c r="C14" s="56">
        <v>481053</v>
      </c>
      <c r="D14" s="57"/>
      <c r="E14" s="56">
        <v>177900</v>
      </c>
      <c r="F14" s="57"/>
      <c r="G14" s="56">
        <v>106032</v>
      </c>
      <c r="H14" s="57"/>
      <c r="I14" s="56">
        <f>SUM(C14:H14)</f>
        <v>764985</v>
      </c>
    </row>
    <row r="15" spans="3:9" ht="12.75">
      <c r="C15" s="40"/>
      <c r="D15" s="41"/>
      <c r="E15" s="40"/>
      <c r="F15" s="41"/>
      <c r="G15" s="40"/>
      <c r="H15" s="41"/>
      <c r="I15" s="40"/>
    </row>
    <row r="16" spans="1:9" s="17" customFormat="1" ht="15">
      <c r="A16" s="32" t="s">
        <v>29</v>
      </c>
      <c r="B16" s="32"/>
      <c r="C16" s="57">
        <v>0</v>
      </c>
      <c r="D16" s="57"/>
      <c r="E16" s="57">
        <v>0</v>
      </c>
      <c r="F16" s="57"/>
      <c r="G16" s="57">
        <v>73424</v>
      </c>
      <c r="H16" s="57"/>
      <c r="I16" s="57">
        <f>SUM(C16:H16)</f>
        <v>73424</v>
      </c>
    </row>
    <row r="17" spans="1:9" s="17" customFormat="1" ht="15">
      <c r="A17" s="32" t="s">
        <v>53</v>
      </c>
      <c r="B17" s="32"/>
      <c r="C17" s="57">
        <v>0</v>
      </c>
      <c r="D17" s="57"/>
      <c r="E17" s="57">
        <v>0</v>
      </c>
      <c r="F17" s="57"/>
      <c r="G17" s="57">
        <v>-17361</v>
      </c>
      <c r="H17" s="57"/>
      <c r="I17" s="57">
        <f>SUM(C17:H17)</f>
        <v>-17361</v>
      </c>
    </row>
    <row r="18" spans="1:9" s="17" customFormat="1" ht="15">
      <c r="A18" s="32" t="s">
        <v>59</v>
      </c>
      <c r="B18" s="32"/>
      <c r="C18" s="57">
        <v>1752</v>
      </c>
      <c r="D18" s="57"/>
      <c r="E18" s="57">
        <v>1819</v>
      </c>
      <c r="F18" s="57"/>
      <c r="G18" s="57">
        <v>0</v>
      </c>
      <c r="H18" s="57"/>
      <c r="I18" s="57">
        <f>SUM(C18:H18)</f>
        <v>3571</v>
      </c>
    </row>
    <row r="19" spans="1:9" ht="12.75">
      <c r="A19" s="29"/>
      <c r="B19" s="29"/>
      <c r="C19" s="41"/>
      <c r="D19" s="41"/>
      <c r="E19" s="41"/>
      <c r="F19" s="41"/>
      <c r="G19" s="41"/>
      <c r="H19" s="41"/>
      <c r="I19" s="41"/>
    </row>
    <row r="20" spans="1:9" s="17" customFormat="1" ht="15.75" thickBot="1">
      <c r="A20" s="39" t="s">
        <v>85</v>
      </c>
      <c r="B20" s="39"/>
      <c r="C20" s="61">
        <f>SUM(C14:C18)</f>
        <v>482805</v>
      </c>
      <c r="D20" s="62"/>
      <c r="E20" s="61">
        <f>SUM(E14:E18)</f>
        <v>179719</v>
      </c>
      <c r="F20" s="62"/>
      <c r="G20" s="61">
        <f>SUM(G14:G18)</f>
        <v>162095</v>
      </c>
      <c r="H20" s="62"/>
      <c r="I20" s="61">
        <f>SUM(I14:I18)</f>
        <v>824619</v>
      </c>
    </row>
    <row r="21" spans="1:9" s="17" customFormat="1" ht="15.75" thickTop="1">
      <c r="A21" s="39"/>
      <c r="B21" s="39"/>
      <c r="C21" s="27"/>
      <c r="D21" s="27"/>
      <c r="E21" s="27"/>
      <c r="F21" s="27"/>
      <c r="G21" s="27"/>
      <c r="H21" s="27"/>
      <c r="I21" s="27"/>
    </row>
    <row r="22" spans="1:9" s="17" customFormat="1" ht="15">
      <c r="A22" s="77" t="s">
        <v>86</v>
      </c>
      <c r="B22" s="25"/>
      <c r="C22" s="18"/>
      <c r="D22" s="19"/>
      <c r="E22" s="18"/>
      <c r="F22" s="19"/>
      <c r="G22" s="18"/>
      <c r="H22" s="19"/>
      <c r="I22" s="18"/>
    </row>
    <row r="24" spans="1:9" s="17" customFormat="1" ht="15">
      <c r="A24" s="17" t="s">
        <v>56</v>
      </c>
      <c r="C24" s="18">
        <v>453696</v>
      </c>
      <c r="D24" s="19"/>
      <c r="E24" s="18">
        <v>132599</v>
      </c>
      <c r="F24" s="19"/>
      <c r="G24" s="18">
        <v>81508</v>
      </c>
      <c r="H24" s="19"/>
      <c r="I24" s="18">
        <f>SUM(C24:H24)</f>
        <v>667803</v>
      </c>
    </row>
    <row r="26" spans="1:9" s="17" customFormat="1" ht="15">
      <c r="A26" s="32" t="s">
        <v>29</v>
      </c>
      <c r="B26" s="32"/>
      <c r="C26" s="19">
        <v>0</v>
      </c>
      <c r="D26" s="19"/>
      <c r="E26" s="19">
        <v>0</v>
      </c>
      <c r="F26" s="19"/>
      <c r="G26" s="19">
        <v>0</v>
      </c>
      <c r="H26" s="19"/>
      <c r="I26" s="19">
        <f>SUM(C26:H26)</f>
        <v>0</v>
      </c>
    </row>
    <row r="27" spans="1:9" s="17" customFormat="1" ht="15">
      <c r="A27" s="32" t="s">
        <v>53</v>
      </c>
      <c r="B27" s="32"/>
      <c r="C27" s="19">
        <v>0</v>
      </c>
      <c r="D27" s="19"/>
      <c r="E27" s="19">
        <v>0</v>
      </c>
      <c r="F27" s="19"/>
      <c r="G27" s="19">
        <v>-13842</v>
      </c>
      <c r="H27" s="19"/>
      <c r="I27" s="19">
        <f>SUM(C27:H27)</f>
        <v>-13842</v>
      </c>
    </row>
    <row r="28" spans="1:9" s="17" customFormat="1" ht="15">
      <c r="A28" s="32" t="s">
        <v>59</v>
      </c>
      <c r="B28" s="32"/>
      <c r="C28" s="19">
        <v>718</v>
      </c>
      <c r="D28" s="19"/>
      <c r="E28" s="19">
        <v>376</v>
      </c>
      <c r="F28" s="19"/>
      <c r="G28" s="19">
        <v>0</v>
      </c>
      <c r="H28" s="19"/>
      <c r="I28" s="19">
        <f>SUM(C28:H28)</f>
        <v>1094</v>
      </c>
    </row>
    <row r="29" spans="1:9" s="17" customFormat="1" ht="15">
      <c r="A29" s="33" t="s">
        <v>74</v>
      </c>
      <c r="B29" s="33"/>
      <c r="C29" s="19">
        <v>26544</v>
      </c>
      <c r="D29" s="19"/>
      <c r="E29" s="19">
        <v>45656</v>
      </c>
      <c r="F29" s="19"/>
      <c r="G29" s="19">
        <v>0</v>
      </c>
      <c r="H29" s="19"/>
      <c r="I29" s="19">
        <f>SUM(C29:H29)</f>
        <v>72200</v>
      </c>
    </row>
    <row r="30" spans="1:9" s="17" customFormat="1" ht="15">
      <c r="A30" s="33" t="s">
        <v>75</v>
      </c>
      <c r="B30" s="33"/>
      <c r="C30" s="19"/>
      <c r="D30" s="19"/>
      <c r="F30" s="19"/>
      <c r="G30" s="19"/>
      <c r="H30" s="19"/>
      <c r="I30" s="19"/>
    </row>
    <row r="31" spans="1:9" s="17" customFormat="1" ht="15">
      <c r="A31" s="78" t="s">
        <v>91</v>
      </c>
      <c r="B31" s="33"/>
      <c r="C31" s="19">
        <v>0</v>
      </c>
      <c r="D31" s="19"/>
      <c r="E31" s="19">
        <v>-756</v>
      </c>
      <c r="F31" s="19"/>
      <c r="G31" s="19">
        <v>0</v>
      </c>
      <c r="H31" s="19"/>
      <c r="I31" s="19">
        <f>+E31</f>
        <v>-756</v>
      </c>
    </row>
    <row r="32" spans="3:9" ht="12.75">
      <c r="C32" s="16"/>
      <c r="E32" s="16"/>
      <c r="G32" s="16"/>
      <c r="I32" s="16"/>
    </row>
    <row r="33" spans="1:9" s="17" customFormat="1" ht="15.75" thickBot="1">
      <c r="A33" s="39" t="s">
        <v>88</v>
      </c>
      <c r="C33" s="26">
        <f>SUM(C24:C32)</f>
        <v>480958</v>
      </c>
      <c r="D33" s="27"/>
      <c r="E33" s="26">
        <f>SUM(E24:E32)</f>
        <v>177875</v>
      </c>
      <c r="F33" s="27"/>
      <c r="G33" s="26">
        <f>SUM(G24:G32)</f>
        <v>67666</v>
      </c>
      <c r="H33" s="27"/>
      <c r="I33" s="26">
        <f>SUM(I24:I32)</f>
        <v>726499</v>
      </c>
    </row>
    <row r="34" spans="7:10" ht="13.5" thickTop="1">
      <c r="G34" s="40"/>
      <c r="H34" s="41"/>
      <c r="I34" s="40"/>
      <c r="J34" s="12"/>
    </row>
    <row r="35" spans="7:9" ht="12.75">
      <c r="G35" s="40"/>
      <c r="H35" s="41"/>
      <c r="I35" s="40"/>
    </row>
  </sheetData>
  <printOptions/>
  <pageMargins left="0.39" right="0" top="0.7" bottom="0.72" header="0.5" footer="0.5"/>
  <pageSetup firstPageNumber="3" useFirstPageNumber="1" horizontalDpi="360" verticalDpi="360" orientation="portrait" paperSize="9" scale="95" r:id="rId2"/>
  <headerFooter alignWithMargins="0">
    <oddFooter>&amp;C&amp;"Times New Roman,Regular"&amp;11&amp;P</oddFooter>
  </headerFooter>
  <drawing r:id="rId1"/>
</worksheet>
</file>

<file path=xl/worksheets/sheet5.xml><?xml version="1.0" encoding="utf-8"?>
<worksheet xmlns="http://schemas.openxmlformats.org/spreadsheetml/2006/main" xmlns:r="http://schemas.openxmlformats.org/officeDocument/2006/relationships">
  <dimension ref="A1:E30"/>
  <sheetViews>
    <sheetView tabSelected="1" zoomScaleSheetLayoutView="75" workbookViewId="0" topLeftCell="A17">
      <selection activeCell="D7" sqref="D7"/>
    </sheetView>
  </sheetViews>
  <sheetFormatPr defaultColWidth="9.140625" defaultRowHeight="12.75"/>
  <cols>
    <col min="1" max="1" width="1.28515625" style="11" customWidth="1"/>
    <col min="2" max="2" width="50.57421875" style="11" customWidth="1"/>
    <col min="3" max="3" width="18.57421875" style="11" customWidth="1"/>
    <col min="4" max="4" width="3.8515625" style="11" customWidth="1"/>
    <col min="5" max="5" width="20.140625" style="12" customWidth="1"/>
    <col min="6" max="6" width="2.7109375" style="11" customWidth="1"/>
    <col min="7" max="16384" width="7.8515625" style="11" customWidth="1"/>
  </cols>
  <sheetData>
    <row r="1" ht="16.5">
      <c r="A1" s="37" t="s">
        <v>0</v>
      </c>
    </row>
    <row r="3" spans="1:4" ht="16.5">
      <c r="A3" s="37" t="s">
        <v>80</v>
      </c>
      <c r="B3" s="10"/>
      <c r="C3" s="10"/>
      <c r="D3" s="10"/>
    </row>
    <row r="4" spans="1:4" ht="16.5">
      <c r="A4" s="37" t="str">
        <f>+'Income statement'!A4</f>
        <v>For The Period Ended 31 December 2003</v>
      </c>
      <c r="B4" s="10"/>
      <c r="C4" s="10"/>
      <c r="D4" s="10"/>
    </row>
    <row r="5" ht="12.75">
      <c r="E5" s="14"/>
    </row>
    <row r="6" spans="3:5" ht="15">
      <c r="C6" s="93" t="s">
        <v>92</v>
      </c>
      <c r="E6" s="94" t="s">
        <v>92</v>
      </c>
    </row>
    <row r="7" spans="3:5" ht="15">
      <c r="C7" s="95" t="s">
        <v>83</v>
      </c>
      <c r="E7" s="96" t="s">
        <v>63</v>
      </c>
    </row>
    <row r="8" spans="3:5" ht="15">
      <c r="C8" s="43" t="s">
        <v>51</v>
      </c>
      <c r="E8" s="22" t="s">
        <v>51</v>
      </c>
    </row>
    <row r="9" spans="3:5" ht="12.75">
      <c r="C9" s="34"/>
      <c r="E9" s="15"/>
    </row>
    <row r="10" spans="1:5" s="17" customFormat="1" ht="15">
      <c r="A10" s="39" t="s">
        <v>66</v>
      </c>
      <c r="C10" s="43">
        <v>144434</v>
      </c>
      <c r="E10" s="22">
        <v>97878</v>
      </c>
    </row>
    <row r="11" spans="3:5" ht="12.75">
      <c r="C11" s="44"/>
      <c r="E11" s="15"/>
    </row>
    <row r="12" spans="1:5" s="17" customFormat="1" ht="15">
      <c r="A12" s="17" t="s">
        <v>89</v>
      </c>
      <c r="C12" s="43">
        <v>-58766</v>
      </c>
      <c r="E12" s="22">
        <v>-31514</v>
      </c>
    </row>
    <row r="13" spans="3:5" ht="12.75">
      <c r="C13" s="44"/>
      <c r="E13" s="15"/>
    </row>
    <row r="14" spans="1:5" s="17" customFormat="1" ht="15">
      <c r="A14" s="17" t="s">
        <v>61</v>
      </c>
      <c r="C14" s="43">
        <v>-91054</v>
      </c>
      <c r="E14" s="22">
        <v>-71373</v>
      </c>
    </row>
    <row r="15" spans="3:5" ht="12.75">
      <c r="C15" s="36"/>
      <c r="E15" s="28"/>
    </row>
    <row r="16" spans="1:5" s="17" customFormat="1" ht="15">
      <c r="A16" s="17" t="s">
        <v>81</v>
      </c>
      <c r="C16" s="43">
        <f>SUM(C10:C14)</f>
        <v>-5386</v>
      </c>
      <c r="E16" s="22">
        <f>SUM(E10:E15)</f>
        <v>-5009</v>
      </c>
    </row>
    <row r="17" spans="3:5" ht="12.75">
      <c r="C17" s="34"/>
      <c r="E17" s="15"/>
    </row>
    <row r="18" spans="1:5" s="17" customFormat="1" ht="15">
      <c r="A18" s="17" t="s">
        <v>68</v>
      </c>
      <c r="C18" s="43">
        <v>172183</v>
      </c>
      <c r="E18" s="22">
        <v>212808</v>
      </c>
    </row>
    <row r="19" spans="3:5" ht="12.75">
      <c r="C19" s="34"/>
      <c r="E19" s="15"/>
    </row>
    <row r="20" spans="1:5" s="17" customFormat="1" ht="15.75" thickBot="1">
      <c r="A20" s="39" t="s">
        <v>90</v>
      </c>
      <c r="C20" s="45">
        <f>SUM(C16:C19)</f>
        <v>166797</v>
      </c>
      <c r="E20" s="24">
        <f>SUM(E16:E19)</f>
        <v>207799</v>
      </c>
    </row>
    <row r="21" spans="3:5" ht="13.5" thickTop="1">
      <c r="C21" s="34"/>
      <c r="E21" s="15"/>
    </row>
    <row r="22" spans="3:5" ht="12.75">
      <c r="C22" s="34"/>
      <c r="E22" s="15"/>
    </row>
    <row r="23" spans="3:5" ht="12.75">
      <c r="C23" s="34"/>
      <c r="E23" s="15"/>
    </row>
    <row r="24" spans="1:5" ht="15">
      <c r="A24" s="17" t="s">
        <v>43</v>
      </c>
      <c r="B24" s="17"/>
      <c r="C24" s="46">
        <v>173666</v>
      </c>
      <c r="E24" s="22">
        <v>215570</v>
      </c>
    </row>
    <row r="25" spans="1:5" ht="15">
      <c r="A25" s="17" t="s">
        <v>44</v>
      </c>
      <c r="B25" s="17"/>
      <c r="C25" s="47">
        <v>1131</v>
      </c>
      <c r="E25" s="30">
        <v>1229</v>
      </c>
    </row>
    <row r="26" spans="1:5" ht="15">
      <c r="A26" s="17" t="s">
        <v>78</v>
      </c>
      <c r="B26" s="17"/>
      <c r="C26" s="46">
        <f>SUM(C24:C25)</f>
        <v>174797</v>
      </c>
      <c r="E26" s="38">
        <f>SUM(E24:E25)</f>
        <v>216799</v>
      </c>
    </row>
    <row r="27" spans="1:5" ht="15">
      <c r="A27" s="17" t="s">
        <v>67</v>
      </c>
      <c r="B27" s="17"/>
      <c r="C27" s="46">
        <v>-8000</v>
      </c>
      <c r="E27" s="38">
        <v>-9000</v>
      </c>
    </row>
    <row r="28" spans="1:5" ht="15.75" thickBot="1">
      <c r="A28" s="39" t="s">
        <v>90</v>
      </c>
      <c r="B28" s="17"/>
      <c r="C28" s="48">
        <f>SUM(C26:C27)</f>
        <v>166797</v>
      </c>
      <c r="E28" s="42">
        <f>SUM(E26:E27)</f>
        <v>207799</v>
      </c>
    </row>
    <row r="29" ht="13.5" thickTop="1">
      <c r="E29" s="15"/>
    </row>
    <row r="30" ht="12.75">
      <c r="E30" s="15"/>
    </row>
  </sheetData>
  <printOptions/>
  <pageMargins left="0.64" right="0.36" top="0.68" bottom="0.72" header="0.5" footer="0.5"/>
  <pageSetup firstPageNumber="4" useFirstPageNumber="1" fitToHeight="2" horizontalDpi="360" verticalDpi="360" orientation="portrait" paperSize="9" scale="94" r:id="rId2"/>
  <headerFooter alignWithMargins="0">
    <oddFooter>&amp;C&amp;"Times New Roman,Regular"&amp;11&amp;P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Litrak0-EDMS</cp:lastModifiedBy>
  <cp:lastPrinted>2004-02-19T01:41:45Z</cp:lastPrinted>
  <dcterms:created xsi:type="dcterms:W3CDTF">1996-10-14T23:33:28Z</dcterms:created>
  <dcterms:modified xsi:type="dcterms:W3CDTF">2004-02-25T10:42:31Z</dcterms:modified>
  <cp:category/>
  <cp:version/>
  <cp:contentType/>
  <cp:contentStatus/>
</cp:coreProperties>
</file>